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<sst xmlns="http://schemas.openxmlformats.org/spreadsheetml/2006/main" count="317" uniqueCount="256">
  <si>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</si>
  <si>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</si>
  <si>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</si>
  <si>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</si>
  <si>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</si>
  <si>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</si>
  <si>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</si>
  <si>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</si>
  <si>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</si>
  <si>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</si>
  <si>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</si>
  <si>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</si>
  <si>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</si>
  <si>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</si>
  <si>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</si>
  <si>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</si>
  <si>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</si>
  <si>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</si>
  <si>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</si>
  <si>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</si>
  <si>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</si>
  <si>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</si>
  <si>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</si>
  <si>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</si>
  <si>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</si>
  <si>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</si>
  <si>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</si>
  <si>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</si>
  <si>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</si>
  <si>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</si>
  <si>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</si>
  <si>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</si>
  <si>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</si>
  <si>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</si>
  <si>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</si>
  <si>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</si>
  <si>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</si>
  <si>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</si>
  <si>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</si>
  <si>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</si>
  <si>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</si>
  <si>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</si>
  <si>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</si>
  <si>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</si>
  <si>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</si>
  <si>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</si>
  <si>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</si>
  <si>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</si>
  <si>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</si>
  <si>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</si>
  <si>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</si>
  <si>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</si>
  <si>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</si>
  <si>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</si>
  <si>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</si>
  <si>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</si>
  <si>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</si>
  <si>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</si>
  <si>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</si>
  <si>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</si>
  <si>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</si>
  <si>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</si>
  <si>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</si>
  <si>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</si>
  <si>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</si>
  <si>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</si>
  <si>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</si>
  <si>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</si>
  <si>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</si>
  <si>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</si>
  <si>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</si>
  <si>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</si>
  <si>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</si>
  <si>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</si>
  <si>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</si>
  <si>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</si>
  <si>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</si>
  <si>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</si>
  <si>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</si>
  <si>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</si>
  <si>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</si>
  <si>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</si>
  <si>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</si>
  <si>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</si>
  <si>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</si>
  <si>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</si>
  <si>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</si>
  <si>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</si>
  <si>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</si>
  <si>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</si>
  <si>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</si>
  <si>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</si>
  <si>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</si>
  <si>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</si>
  <si>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</si>
  <si>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</si>
  <si>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</si>
  <si>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</si>
  <si>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</si>
  <si>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</si>
  <si>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</si>
  <si>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</si>
  <si>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</si>
  <si>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</si>
  <si>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</si>
  <si>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</si>
  <si>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</si>
  <si>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</si>
  <si>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</si>
  <si>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</si>
  <si>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</si>
  <si>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</si>
  <si>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</si>
  <si>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</si>
  <si>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</si>
  <si>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</si>
  <si>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</si>
  <si>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</si>
  <si>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</si>
  <si>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</si>
  <si>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</si>
  <si>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</si>
  <si>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</si>
  <si>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</si>
  <si>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</si>
  <si>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</si>
  <si>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</si>
  <si>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</si>
  <si>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</si>
  <si>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</si>
  <si>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</si>
  <si>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</si>
  <si>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</si>
  <si>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</si>
  <si>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</si>
  <si>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</si>
  <si>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</si>
  <si>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</si>
  <si>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</si>
  <si>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</si>
  <si>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</si>
  <si>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</si>
  <si>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</si>
  <si>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</si>
  <si>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</si>
  <si>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</si>
  <si>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</si>
  <si>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</si>
  <si>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</si>
  <si>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</si>
  <si>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</si>
  <si>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</si>
  <si>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</si>
  <si>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</si>
  <si>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</si>
  <si>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</si>
  <si>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</si>
  <si>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</si>
  <si>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</si>
  <si>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</si>
  <si>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</si>
  <si>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</si>
  <si>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</si>
  <si>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</si>
  <si>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</si>
  <si>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</si>
  <si>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</si>
  <si>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</si>
  <si>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</si>
  <si>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</si>
  <si>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</si>
  <si>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</si>
  <si>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</si>
  <si>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</si>
  <si>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</si>
  <si>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</si>
  <si>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</si>
  <si>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</si>
  <si>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</si>
  <si>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</si>
  <si>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</si>
  <si>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</si>
  <si>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</si>
  <si>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</si>
  <si>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</si>
  <si>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</si>
  <si>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</si>
  <si>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</si>
  <si>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</si>
  <si>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</si>
  <si>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</si>
  <si>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</si>
  <si>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</si>
  <si>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</si>
  <si>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</si>
  <si>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</si>
  <si>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</si>
  <si>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</si>
  <si>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</si>
  <si>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</si>
  <si>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</si>
  <si>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</si>
  <si>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</si>
  <si>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</si>
  <si>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</si>
  <si>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</si>
  <si>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</si>
  <si>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</si>
  <si>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</si>
  <si>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</si>
  <si>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</si>
  <si>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</si>
  <si>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</si>
  <si>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</si>
  <si>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</si>
  <si>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</si>
  <si>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</si>
  <si>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</si>
  <si>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</si>
  <si>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</si>
  <si>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</si>
  <si>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</si>
  <si>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</si>
  <si>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</si>
  <si>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</si>
  <si>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</si>
  <si>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</si>
  <si>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</si>
  <si>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</si>
  <si>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</si>
  <si>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</si>
  <si>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</si>
  <si>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</si>
  <si>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</si>
  <si>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</si>
  <si>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</si>
  <si>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</si>
  <si>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</si>
  <si>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</si>
  <si>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</si>
  <si>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</si>
  <si>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</si>
  <si>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</si>
  <si>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</si>
  <si>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Рубінс</t>
  </si>
  <si>
    <t>(05136) 5-44-19</t>
  </si>
  <si>
    <t>(05136) 5-46-25</t>
  </si>
  <si>
    <t>inbox@yum.mk.court.gov.ua</t>
  </si>
  <si>
    <t>4 січня 2018 року</t>
  </si>
  <si>
    <t>2017 рік</t>
  </si>
  <si>
    <t>Южноукраїнський міський суд Миколаївської області</t>
  </si>
  <si>
    <t xml:space="preserve">Місцезнаходження: </t>
  </si>
  <si>
    <t>55001. Миколаївська область.м. Южноукраїнськ</t>
  </si>
  <si>
    <t>вул. Дружби народів</t>
  </si>
  <si>
    <t>3a</t>
  </si>
  <si>
    <t>О.І.Савін</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</si>
</sst>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63</v>
      </c>
      <c r="F10" s="157">
        <v>62</v>
      </c>
      <c r="G10" s="157">
        <v>62</v>
      </c>
      <c r="H10" s="157">
        <v>3</v>
      </c>
      <c r="I10" s="157"/>
      <c r="J10" s="157">
        <v>2</v>
      </c>
      <c r="K10" s="157">
        <v>55</v>
      </c>
      <c r="L10" s="157"/>
      <c r="M10" s="168">
        <v>1</v>
      </c>
      <c r="N10" s="163">
        <v>1</v>
      </c>
      <c r="O10" s="111">
        <f>E10-F10</f>
        <v>1</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10</v>
      </c>
      <c r="F15" s="157">
        <v>9</v>
      </c>
      <c r="G15" s="157">
        <v>9</v>
      </c>
      <c r="H15" s="157"/>
      <c r="I15" s="157"/>
      <c r="J15" s="157">
        <v>3</v>
      </c>
      <c r="K15" s="157">
        <v>5</v>
      </c>
      <c r="L15" s="157">
        <v>4</v>
      </c>
      <c r="M15" s="157">
        <v>1</v>
      </c>
      <c r="N15" s="157" t="s">
        <v>146</v>
      </c>
      <c r="O15" s="111">
        <f t="shared" si="0"/>
        <v>1</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2</v>
      </c>
      <c r="F18" s="157">
        <v>2</v>
      </c>
      <c r="G18" s="157">
        <v>2</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8</v>
      </c>
      <c r="F21" s="157">
        <v>7</v>
      </c>
      <c r="G21" s="157">
        <v>7</v>
      </c>
      <c r="H21" s="157"/>
      <c r="I21" s="157"/>
      <c r="J21" s="157">
        <v>3</v>
      </c>
      <c r="K21" s="157">
        <v>4</v>
      </c>
      <c r="L21" s="157">
        <v>4</v>
      </c>
      <c r="M21" s="157">
        <v>1</v>
      </c>
      <c r="N21" s="157" t="s">
        <v>146</v>
      </c>
      <c r="O21" s="111">
        <f t="shared" si="0"/>
        <v>1</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73</v>
      </c>
      <c r="F23" s="157">
        <f>F10+F12+F15+F22</f>
        <v>71</v>
      </c>
      <c r="G23" s="157">
        <f>G10+G12+G15+G22</f>
        <v>71</v>
      </c>
      <c r="H23" s="157">
        <f>H10+H15</f>
        <v>3</v>
      </c>
      <c r="I23" s="157">
        <f>I10+I15</f>
        <v>0</v>
      </c>
      <c r="J23" s="157">
        <f>J10+J12+J15</f>
        <v>5</v>
      </c>
      <c r="K23" s="157">
        <f>K10+K12+K15</f>
        <v>60</v>
      </c>
      <c r="L23" s="157">
        <f>L10+L12+L15+L22</f>
        <v>4</v>
      </c>
      <c r="M23" s="157">
        <f>M10+M12+M15+M22</f>
        <v>2</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72</v>
      </c>
      <c r="G31" s="167">
        <v>57</v>
      </c>
      <c r="H31" s="167">
        <v>61</v>
      </c>
      <c r="I31" s="167">
        <v>55</v>
      </c>
      <c r="J31" s="167">
        <v>50</v>
      </c>
      <c r="K31" s="167"/>
      <c r="L31" s="167">
        <v>5</v>
      </c>
      <c r="M31" s="167">
        <v>19</v>
      </c>
      <c r="N31" s="167">
        <v>11</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&amp;LDB0BDB15&amp;CФорма № 2-А, Підрозділ: Южноукраїнський міський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2</v>
      </c>
      <c r="F9" s="163">
        <v>2</v>
      </c>
      <c r="G9" s="163">
        <v>2</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5</v>
      </c>
      <c r="E12" s="163">
        <v>8</v>
      </c>
      <c r="F12" s="163">
        <v>7</v>
      </c>
      <c r="G12" s="163">
        <v>7</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c r="E15" s="163">
        <v>1</v>
      </c>
      <c r="F15" s="163"/>
      <c r="G15" s="163"/>
      <c r="H15" s="163"/>
      <c r="I15" s="163"/>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4</v>
      </c>
      <c r="E24" s="163">
        <v>5</v>
      </c>
      <c r="F24" s="163">
        <v>5</v>
      </c>
      <c r="G24" s="163">
        <v>5</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4</v>
      </c>
      <c r="E25" s="163">
        <v>5</v>
      </c>
      <c r="F25" s="163">
        <v>5</v>
      </c>
      <c r="G25" s="163">
        <v>5</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c r="F31" s="163"/>
      <c r="G31" s="163"/>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8</v>
      </c>
      <c r="E43" s="163">
        <v>9</v>
      </c>
      <c r="F43" s="163">
        <v>7</v>
      </c>
      <c r="G43" s="163">
        <v>7</v>
      </c>
      <c r="H43" s="163"/>
      <c r="I43" s="163"/>
      <c r="J43" s="163">
        <v>2</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3</v>
      </c>
      <c r="F44" s="163">
        <v>3</v>
      </c>
      <c r="G44" s="163">
        <v>3</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4</v>
      </c>
      <c r="E45" s="163">
        <v>5</v>
      </c>
      <c r="F45" s="163">
        <v>3</v>
      </c>
      <c r="G45" s="163">
        <v>3</v>
      </c>
      <c r="H45" s="163"/>
      <c r="I45" s="163"/>
      <c r="J45" s="163">
        <v>2</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2</v>
      </c>
      <c r="F46" s="163">
        <v>1</v>
      </c>
      <c r="G46" s="163">
        <v>1</v>
      </c>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37</v>
      </c>
      <c r="E88" s="163">
        <v>37</v>
      </c>
      <c r="F88" s="163">
        <v>35</v>
      </c>
      <c r="G88" s="163">
        <v>30</v>
      </c>
      <c r="H88" s="163"/>
      <c r="I88" s="163"/>
      <c r="J88" s="163">
        <v>2</v>
      </c>
      <c r="K88" s="162">
        <v>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7</v>
      </c>
      <c r="D90" s="163">
        <v>36</v>
      </c>
      <c r="E90" s="163">
        <v>35</v>
      </c>
      <c r="F90" s="163">
        <v>33</v>
      </c>
      <c r="G90" s="163">
        <v>29</v>
      </c>
      <c r="H90" s="163"/>
      <c r="I90" s="163"/>
      <c r="J90" s="163">
        <v>2</v>
      </c>
      <c r="K90" s="162">
        <v>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36</v>
      </c>
      <c r="E94" s="163">
        <v>35</v>
      </c>
      <c r="F94" s="163">
        <v>33</v>
      </c>
      <c r="G94" s="163">
        <v>29</v>
      </c>
      <c r="H94" s="163"/>
      <c r="I94" s="163"/>
      <c r="J94" s="163">
        <v>2</v>
      </c>
      <c r="K94" s="162">
        <v>8</v>
      </c>
      <c r="L94" s="163"/>
      <c r="M94" s="163"/>
      <c r="N94" s="164"/>
      <c r="O94" s="163"/>
      <c r="P94" s="60"/>
    </row>
    <row r="95" spans="1:16" s="4" customFormat="1" ht="25.5" customHeight="1">
      <c r="A95" s="44">
        <v>88</v>
      </c>
      <c r="B95" s="114" t="s">
        <v>68</v>
      </c>
      <c r="C95" s="164">
        <v>1</v>
      </c>
      <c r="D95" s="163">
        <v>1</v>
      </c>
      <c r="E95" s="163">
        <v>2</v>
      </c>
      <c r="F95" s="163">
        <v>2</v>
      </c>
      <c r="G95" s="163">
        <v>1</v>
      </c>
      <c r="H95" s="163"/>
      <c r="I95" s="163"/>
      <c r="J95" s="163"/>
      <c r="K95" s="162"/>
      <c r="L95" s="163"/>
      <c r="M95" s="163"/>
      <c r="N95" s="164"/>
      <c r="O95" s="163"/>
      <c r="P95" s="60"/>
    </row>
    <row r="96" spans="1:16" s="4" customFormat="1" ht="18" customHeight="1">
      <c r="A96" s="46">
        <v>89</v>
      </c>
      <c r="B96" s="115" t="s">
        <v>69</v>
      </c>
      <c r="C96" s="164">
        <v>1</v>
      </c>
      <c r="D96" s="163"/>
      <c r="E96" s="163">
        <v>1</v>
      </c>
      <c r="F96" s="163">
        <v>1</v>
      </c>
      <c r="G96" s="163">
        <v>1</v>
      </c>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v>1</v>
      </c>
      <c r="D109" s="163">
        <v>4</v>
      </c>
      <c r="E109" s="163">
        <v>4</v>
      </c>
      <c r="F109" s="163">
        <v>3</v>
      </c>
      <c r="G109" s="163">
        <v>3</v>
      </c>
      <c r="H109" s="163">
        <v>1</v>
      </c>
      <c r="I109" s="163"/>
      <c r="J109" s="163"/>
      <c r="K109" s="162">
        <v>1</v>
      </c>
      <c r="L109" s="163"/>
      <c r="M109" s="163">
        <v>5000</v>
      </c>
      <c r="N109" s="164">
        <v>3000</v>
      </c>
      <c r="O109" s="163">
        <v>3000</v>
      </c>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v>
      </c>
      <c r="D111" s="163">
        <v>2</v>
      </c>
      <c r="E111" s="163">
        <v>2</v>
      </c>
      <c r="F111" s="163">
        <v>1</v>
      </c>
      <c r="G111" s="163">
        <v>1</v>
      </c>
      <c r="H111" s="163">
        <v>1</v>
      </c>
      <c r="I111" s="163"/>
      <c r="J111" s="163"/>
      <c r="K111" s="162">
        <v>1</v>
      </c>
      <c r="L111" s="163"/>
      <c r="M111" s="163"/>
      <c r="N111" s="164"/>
      <c r="O111" s="163"/>
      <c r="P111" s="61"/>
      <c r="Q111" s="4"/>
      <c r="R111" s="4"/>
      <c r="S111" s="4"/>
    </row>
    <row r="112" spans="1:19" ht="19.5" customHeight="1">
      <c r="A112" s="46">
        <v>105</v>
      </c>
      <c r="B112" s="115" t="s">
        <v>81</v>
      </c>
      <c r="C112" s="164"/>
      <c r="D112" s="163">
        <v>2</v>
      </c>
      <c r="E112" s="163">
        <v>2</v>
      </c>
      <c r="F112" s="163">
        <v>2</v>
      </c>
      <c r="G112" s="163">
        <v>2</v>
      </c>
      <c r="H112" s="163"/>
      <c r="I112" s="163"/>
      <c r="J112" s="163"/>
      <c r="K112" s="162"/>
      <c r="L112" s="163"/>
      <c r="M112" s="163">
        <v>5000</v>
      </c>
      <c r="N112" s="164">
        <v>3000</v>
      </c>
      <c r="O112" s="163">
        <v>3000</v>
      </c>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15</v>
      </c>
      <c r="D114" s="164">
        <f aca="true" t="shared" si="0" ref="D114:O114">SUM(D8,D9,D12,D29,D30,D43,D49,D52,D79,D88,D103,D109,D113)</f>
        <v>57</v>
      </c>
      <c r="E114" s="164">
        <f t="shared" si="0"/>
        <v>61</v>
      </c>
      <c r="F114" s="164">
        <f t="shared" si="0"/>
        <v>55</v>
      </c>
      <c r="G114" s="164">
        <f t="shared" si="0"/>
        <v>50</v>
      </c>
      <c r="H114" s="164">
        <f t="shared" si="0"/>
        <v>1</v>
      </c>
      <c r="I114" s="164">
        <f t="shared" si="0"/>
        <v>0</v>
      </c>
      <c r="J114" s="164">
        <f t="shared" si="0"/>
        <v>5</v>
      </c>
      <c r="K114" s="164">
        <f t="shared" si="0"/>
        <v>11</v>
      </c>
      <c r="L114" s="164">
        <f t="shared" si="0"/>
        <v>0</v>
      </c>
      <c r="M114" s="164">
        <f t="shared" si="0"/>
        <v>5000</v>
      </c>
      <c r="N114" s="164">
        <f t="shared" si="0"/>
        <v>3000</v>
      </c>
      <c r="O114" s="164">
        <f t="shared" si="0"/>
        <v>3000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&amp;LDB0BDB15&amp;CФорма № 2-А, Підрозділ: Южноукраїнський міський суд Миколаївської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&amp;LDB0BDB15&amp;CФорма № 2-А, Підрозділ: Южноукраїнський міський суд Миколаївської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L31" sqref="L3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3</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2</v>
      </c>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3</v>
      </c>
      <c r="L16" s="33"/>
      <c r="M16" s="23"/>
      <c r="N16" s="20"/>
      <c r="O16" s="20"/>
      <c r="P16" s="20"/>
    </row>
    <row r="17" spans="1:16" s="10" customFormat="1" ht="22.5" customHeight="1">
      <c r="A17" s="2">
        <v>13</v>
      </c>
      <c r="B17" s="305"/>
      <c r="C17" s="265" t="s">
        <v>145</v>
      </c>
      <c r="D17" s="266"/>
      <c r="E17" s="266"/>
      <c r="F17" s="266"/>
      <c r="G17" s="266"/>
      <c r="H17" s="266"/>
      <c r="I17" s="266"/>
      <c r="J17" s="267"/>
      <c r="K17" s="156">
        <v>55</v>
      </c>
      <c r="L17" s="33"/>
      <c r="M17" s="23"/>
      <c r="N17" s="20"/>
      <c r="O17" s="20"/>
      <c r="P17" s="20"/>
    </row>
    <row r="18" spans="1:16" s="10" customFormat="1" ht="14.25" customHeight="1">
      <c r="A18" s="2">
        <v>14</v>
      </c>
      <c r="B18" s="271" t="s">
        <v>127</v>
      </c>
      <c r="C18" s="272"/>
      <c r="D18" s="272"/>
      <c r="E18" s="272"/>
      <c r="F18" s="272"/>
      <c r="G18" s="272"/>
      <c r="H18" s="272"/>
      <c r="I18" s="272"/>
      <c r="J18" s="273"/>
      <c r="K18" s="157">
        <v>1</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v>1</v>
      </c>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255</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245</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&amp;LDB0BDB15&amp;CФорма № 2-А, Підрозділ: Южноукраїнський міський суд Миколаївської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&amp;LDB0BDB15&amp;C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2015-12-10T14:23:53Z</cp:lastPrinted>
  <dcterms:created xsi:type="dcterms:W3CDTF">2015-09-09T11:49:13Z</dcterms:created>
  <dcterms:modified xsi:type="dcterms:W3CDTF">2018-01-04T14:34:41Z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2-А_00486_4.2017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DB0BDB15</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