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<sst xmlns="http://schemas.openxmlformats.org/spreadsheetml/2006/main" count="4409" uniqueCount="2217">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</sst>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1" fillId="0" borderId="1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1693</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1332</v>
      </c>
      <c r="B9" s="109"/>
      <c r="C9" s="64"/>
      <c r="D9" s="65">
        <f>SUM(E9:H9)</f>
        <v>64</v>
      </c>
      <c r="E9" s="65">
        <f>SUM(E10:E439)</f>
        <v>18</v>
      </c>
      <c r="F9" s="65">
        <f>SUM(F10:F439)</f>
        <v>0</v>
      </c>
      <c r="G9" s="65">
        <f>SUM(G10:G439)</f>
        <v>46</v>
      </c>
      <c r="H9" s="65">
        <f>SUM(H10:H439)</f>
        <v>0</v>
      </c>
      <c r="I9" s="65">
        <f>SUM(J9:M9)</f>
        <v>123</v>
      </c>
      <c r="J9" s="65">
        <f>SUM(J10:J439)</f>
        <v>41</v>
      </c>
      <c r="K9" s="65">
        <f>SUM(K10:K439)</f>
        <v>0</v>
      </c>
      <c r="L9" s="65">
        <f>SUM(L10:L439)</f>
        <v>82</v>
      </c>
      <c r="M9" s="65">
        <f>SUM(M10:M439)</f>
        <v>0</v>
      </c>
      <c r="N9" s="65">
        <f>SUM(O9:R9)</f>
        <v>103</v>
      </c>
      <c r="O9" s="65">
        <f>SUM(O10:O439)</f>
        <v>59</v>
      </c>
      <c r="P9" s="65">
        <f>SUM(P10:P439)</f>
        <v>0</v>
      </c>
      <c r="Q9" s="65">
        <f>SUM(Q10:Q439)</f>
        <v>44</v>
      </c>
      <c r="R9" s="65">
        <f>SUM(R10:R439)</f>
        <v>0</v>
      </c>
      <c r="S9" s="65">
        <f>SUM(T9:W9)</f>
        <v>84</v>
      </c>
      <c r="T9" s="65">
        <f>SUM(T10:T439)</f>
        <v>0</v>
      </c>
      <c r="U9" s="65">
        <f>SUM(U10:U439)</f>
        <v>0</v>
      </c>
      <c r="V9" s="65">
        <f>SUM(V10:V439)</f>
        <v>84</v>
      </c>
      <c r="W9" s="65">
        <f>SUM(W10:W439)</f>
        <v>0</v>
      </c>
      <c r="X9" s="66" t="s">
        <v>1964</v>
      </c>
      <c r="Y9" s="67"/>
      <c r="Z9" s="68" t="s">
        <v>1964</v>
      </c>
      <c r="AA9" s="69" t="s">
        <v>1964</v>
      </c>
      <c r="AB9" s="70">
        <f>SUM(AB10:AB439)</f>
        <v>481.94283333333277</v>
      </c>
      <c r="AC9" s="70">
        <f>SUM(AC10:AC439)</f>
        <v>764.4188333333324</v>
      </c>
      <c r="AD9" s="70">
        <f>SUM(AD10:AD439)</f>
        <v>523.1283333333329</v>
      </c>
      <c r="AE9" s="70">
        <f>SUM(AE10:AE439)</f>
        <v>723.2333333333327</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1</v>
      </c>
      <c r="E19" s="8"/>
      <c r="F19" s="8"/>
      <c r="G19" s="8">
        <v>1</v>
      </c>
      <c r="H19" s="8"/>
      <c r="I19" s="8"/>
      <c r="J19" s="8"/>
      <c r="K19" s="8"/>
      <c r="L19" s="8"/>
      <c r="M19" s="8"/>
      <c r="N19" s="8"/>
      <c r="O19" s="8"/>
      <c r="P19" s="8"/>
      <c r="Q19" s="8"/>
      <c r="R19" s="8"/>
      <c r="S19" s="8">
        <v>1</v>
      </c>
      <c r="T19" s="8"/>
      <c r="U19" s="8"/>
      <c r="V19" s="8">
        <v>1</v>
      </c>
      <c r="W19" s="8"/>
      <c r="X19" s="7">
        <v>1054</v>
      </c>
      <c r="Y19" s="53"/>
      <c r="Z19" s="47">
        <v>0.41</v>
      </c>
      <c r="AA19" s="10">
        <v>2</v>
      </c>
      <c r="AB19" s="7">
        <v>17.5666666666667</v>
      </c>
      <c r="AC19" s="7"/>
      <c r="AD19" s="7"/>
      <c r="AE19" s="7">
        <v>17.5666666666667</v>
      </c>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c r="A23" s="7">
        <v>411010205</v>
      </c>
      <c r="B23" s="62" t="s">
        <v>30</v>
      </c>
      <c r="C23" s="9"/>
      <c r="D23" s="8">
        <v>1</v>
      </c>
      <c r="E23" s="8"/>
      <c r="F23" s="8"/>
      <c r="G23" s="8">
        <v>1</v>
      </c>
      <c r="H23" s="8"/>
      <c r="I23" s="8"/>
      <c r="J23" s="8"/>
      <c r="K23" s="8"/>
      <c r="L23" s="8"/>
      <c r="M23" s="8"/>
      <c r="N23" s="8"/>
      <c r="O23" s="8"/>
      <c r="P23" s="8"/>
      <c r="Q23" s="8"/>
      <c r="R23" s="8"/>
      <c r="S23" s="8">
        <v>1</v>
      </c>
      <c r="T23" s="8"/>
      <c r="U23" s="8"/>
      <c r="V23" s="8">
        <v>1</v>
      </c>
      <c r="W23" s="8"/>
      <c r="X23" s="7">
        <v>758</v>
      </c>
      <c r="Y23" s="53"/>
      <c r="Z23" s="47">
        <v>0.41</v>
      </c>
      <c r="AA23" s="10">
        <v>2</v>
      </c>
      <c r="AB23" s="7">
        <v>12.6333333333333</v>
      </c>
      <c r="AC23" s="7"/>
      <c r="AD23" s="7"/>
      <c r="AE23" s="7">
        <v>12.6333333333333</v>
      </c>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3</v>
      </c>
      <c r="E25" s="8"/>
      <c r="F25" s="8"/>
      <c r="G25" s="8">
        <v>3</v>
      </c>
      <c r="H25" s="8"/>
      <c r="I25" s="8">
        <v>2</v>
      </c>
      <c r="J25" s="8"/>
      <c r="K25" s="8"/>
      <c r="L25" s="8">
        <v>2</v>
      </c>
      <c r="M25" s="8"/>
      <c r="N25" s="8">
        <v>1</v>
      </c>
      <c r="O25" s="8"/>
      <c r="P25" s="8"/>
      <c r="Q25" s="8">
        <v>1</v>
      </c>
      <c r="R25" s="8"/>
      <c r="S25" s="8">
        <v>4</v>
      </c>
      <c r="T25" s="8"/>
      <c r="U25" s="8"/>
      <c r="V25" s="8">
        <v>4</v>
      </c>
      <c r="W25" s="8"/>
      <c r="X25" s="7">
        <v>765</v>
      </c>
      <c r="Y25" s="53"/>
      <c r="Z25" s="47">
        <v>0.41</v>
      </c>
      <c r="AA25" s="10">
        <v>2</v>
      </c>
      <c r="AB25" s="7">
        <v>38.25</v>
      </c>
      <c r="AC25" s="7">
        <v>25.5</v>
      </c>
      <c r="AD25" s="7">
        <v>12.75</v>
      </c>
      <c r="AE25" s="7">
        <v>51</v>
      </c>
    </row>
    <row r="26" spans="1:31" ht="12.75">
      <c r="A26" s="7">
        <v>411010208</v>
      </c>
      <c r="B26" s="62" t="s">
        <v>33</v>
      </c>
      <c r="C26" s="9"/>
      <c r="D26" s="8">
        <v>2</v>
      </c>
      <c r="E26" s="8">
        <v>1</v>
      </c>
      <c r="F26" s="8"/>
      <c r="G26" s="8">
        <v>1</v>
      </c>
      <c r="H26" s="8"/>
      <c r="I26" s="8">
        <v>7</v>
      </c>
      <c r="J26" s="8">
        <v>2</v>
      </c>
      <c r="K26" s="8"/>
      <c r="L26" s="8">
        <v>5</v>
      </c>
      <c r="M26" s="8"/>
      <c r="N26" s="8">
        <v>4</v>
      </c>
      <c r="O26" s="8">
        <v>3</v>
      </c>
      <c r="P26" s="8"/>
      <c r="Q26" s="8">
        <v>1</v>
      </c>
      <c r="R26" s="8"/>
      <c r="S26" s="8">
        <v>5</v>
      </c>
      <c r="T26" s="8"/>
      <c r="U26" s="8"/>
      <c r="V26" s="8">
        <v>5</v>
      </c>
      <c r="W26" s="8"/>
      <c r="X26" s="7">
        <v>579</v>
      </c>
      <c r="Y26" s="53"/>
      <c r="Z26" s="47">
        <v>0.41</v>
      </c>
      <c r="AA26" s="10">
        <v>2</v>
      </c>
      <c r="AB26" s="7">
        <v>13.6065</v>
      </c>
      <c r="AC26" s="7">
        <v>56.163</v>
      </c>
      <c r="AD26" s="7">
        <v>21.5195</v>
      </c>
      <c r="AE26" s="7">
        <v>48.25</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5</v>
      </c>
      <c r="E29" s="8">
        <v>1</v>
      </c>
      <c r="F29" s="8"/>
      <c r="G29" s="8">
        <v>4</v>
      </c>
      <c r="H29" s="8"/>
      <c r="I29" s="8">
        <v>25</v>
      </c>
      <c r="J29" s="8">
        <v>13</v>
      </c>
      <c r="K29" s="8"/>
      <c r="L29" s="8">
        <v>12</v>
      </c>
      <c r="M29" s="8"/>
      <c r="N29" s="8">
        <v>21</v>
      </c>
      <c r="O29" s="8">
        <v>14</v>
      </c>
      <c r="P29" s="8"/>
      <c r="Q29" s="8">
        <v>7</v>
      </c>
      <c r="R29" s="8"/>
      <c r="S29" s="8">
        <v>9</v>
      </c>
      <c r="T29" s="8"/>
      <c r="U29" s="8"/>
      <c r="V29" s="8">
        <v>9</v>
      </c>
      <c r="W29" s="8"/>
      <c r="X29" s="7">
        <v>406</v>
      </c>
      <c r="Y29" s="53"/>
      <c r="Z29" s="47">
        <v>0.41</v>
      </c>
      <c r="AA29" s="10">
        <v>2</v>
      </c>
      <c r="AB29" s="7">
        <v>29.841</v>
      </c>
      <c r="AC29" s="7">
        <v>117.266333333333</v>
      </c>
      <c r="AD29" s="7">
        <v>86.2073333333333</v>
      </c>
      <c r="AE29" s="7">
        <v>60.9</v>
      </c>
    </row>
    <row r="30" spans="1:31" ht="12.75">
      <c r="A30" s="7">
        <v>411010212</v>
      </c>
      <c r="B30" s="62" t="s">
        <v>37</v>
      </c>
      <c r="C30" s="9"/>
      <c r="D30" s="8"/>
      <c r="E30" s="8"/>
      <c r="F30" s="8"/>
      <c r="G30" s="8"/>
      <c r="H30" s="8"/>
      <c r="I30" s="8">
        <v>3</v>
      </c>
      <c r="J30" s="8">
        <v>1</v>
      </c>
      <c r="K30" s="8"/>
      <c r="L30" s="8">
        <v>2</v>
      </c>
      <c r="M30" s="8"/>
      <c r="N30" s="8">
        <v>2</v>
      </c>
      <c r="O30" s="8">
        <v>1</v>
      </c>
      <c r="P30" s="8"/>
      <c r="Q30" s="8">
        <v>1</v>
      </c>
      <c r="R30" s="8"/>
      <c r="S30" s="8">
        <v>1</v>
      </c>
      <c r="T30" s="8"/>
      <c r="U30" s="8"/>
      <c r="V30" s="8">
        <v>1</v>
      </c>
      <c r="W30" s="8"/>
      <c r="X30" s="7">
        <v>368</v>
      </c>
      <c r="Y30" s="53"/>
      <c r="Z30" s="47">
        <v>0.41</v>
      </c>
      <c r="AA30" s="10">
        <v>2</v>
      </c>
      <c r="AB30" s="7"/>
      <c r="AC30" s="7">
        <v>14.7813333333333</v>
      </c>
      <c r="AD30" s="7">
        <v>8.648</v>
      </c>
      <c r="AE30" s="7">
        <v>6.13333333333333</v>
      </c>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c r="A33" s="7">
        <v>411010215</v>
      </c>
      <c r="B33" s="62" t="s">
        <v>39</v>
      </c>
      <c r="C33" s="9"/>
      <c r="D33" s="8"/>
      <c r="E33" s="8"/>
      <c r="F33" s="8"/>
      <c r="G33" s="8"/>
      <c r="H33" s="8"/>
      <c r="I33" s="8">
        <v>1</v>
      </c>
      <c r="J33" s="8">
        <v>1</v>
      </c>
      <c r="K33" s="8"/>
      <c r="L33" s="8"/>
      <c r="M33" s="8"/>
      <c r="N33" s="8">
        <v>1</v>
      </c>
      <c r="O33" s="8">
        <v>1</v>
      </c>
      <c r="P33" s="8"/>
      <c r="Q33" s="8"/>
      <c r="R33" s="8"/>
      <c r="S33" s="8"/>
      <c r="T33" s="8"/>
      <c r="U33" s="8"/>
      <c r="V33" s="8"/>
      <c r="W33" s="8"/>
      <c r="X33" s="7">
        <v>494</v>
      </c>
      <c r="Y33" s="53"/>
      <c r="Z33" s="47">
        <v>0.41</v>
      </c>
      <c r="AA33" s="10">
        <v>2</v>
      </c>
      <c r="AB33" s="7"/>
      <c r="AC33" s="7">
        <v>3.37566666666667</v>
      </c>
      <c r="AD33" s="7">
        <v>3.37566666666667</v>
      </c>
      <c r="AE33" s="7"/>
    </row>
    <row r="34" spans="1:31" ht="12.75">
      <c r="A34" s="7">
        <v>411010216</v>
      </c>
      <c r="B34" s="62" t="s">
        <v>40</v>
      </c>
      <c r="C34" s="9"/>
      <c r="D34" s="8"/>
      <c r="E34" s="8"/>
      <c r="F34" s="8"/>
      <c r="G34" s="8"/>
      <c r="H34" s="8"/>
      <c r="I34" s="8">
        <v>2</v>
      </c>
      <c r="J34" s="8"/>
      <c r="K34" s="8"/>
      <c r="L34" s="8">
        <v>2</v>
      </c>
      <c r="M34" s="8"/>
      <c r="N34" s="8"/>
      <c r="O34" s="8"/>
      <c r="P34" s="8"/>
      <c r="Q34" s="8"/>
      <c r="R34" s="8"/>
      <c r="S34" s="8">
        <v>2</v>
      </c>
      <c r="T34" s="8"/>
      <c r="U34" s="8"/>
      <c r="V34" s="8">
        <v>2</v>
      </c>
      <c r="W34" s="8"/>
      <c r="X34" s="7">
        <v>431</v>
      </c>
      <c r="Y34" s="53"/>
      <c r="Z34" s="47">
        <v>0.41</v>
      </c>
      <c r="AA34" s="10">
        <v>2</v>
      </c>
      <c r="AB34" s="7"/>
      <c r="AC34" s="7">
        <v>14.3666666666667</v>
      </c>
      <c r="AD34" s="7"/>
      <c r="AE34" s="7">
        <v>14.3666666666667</v>
      </c>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v>1</v>
      </c>
      <c r="E51" s="8">
        <v>1</v>
      </c>
      <c r="F51" s="8"/>
      <c r="G51" s="8"/>
      <c r="H51" s="8"/>
      <c r="I51" s="8">
        <v>9</v>
      </c>
      <c r="J51" s="8">
        <v>2</v>
      </c>
      <c r="K51" s="8"/>
      <c r="L51" s="8">
        <v>7</v>
      </c>
      <c r="M51" s="8"/>
      <c r="N51" s="8">
        <v>6</v>
      </c>
      <c r="O51" s="8">
        <v>3</v>
      </c>
      <c r="P51" s="8"/>
      <c r="Q51" s="8">
        <v>3</v>
      </c>
      <c r="R51" s="8"/>
      <c r="S51" s="8">
        <v>4</v>
      </c>
      <c r="T51" s="8"/>
      <c r="U51" s="8"/>
      <c r="V51" s="8">
        <v>4</v>
      </c>
      <c r="W51" s="8"/>
      <c r="X51" s="7">
        <v>588</v>
      </c>
      <c r="Y51" s="53"/>
      <c r="Z51" s="47">
        <v>0.41</v>
      </c>
      <c r="AA51" s="10">
        <v>2</v>
      </c>
      <c r="AB51" s="7">
        <v>4.018</v>
      </c>
      <c r="AC51" s="7">
        <v>76.636</v>
      </c>
      <c r="AD51" s="7">
        <v>41.454</v>
      </c>
      <c r="AE51" s="7">
        <v>39.2</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878</v>
      </c>
      <c r="Y64" s="53"/>
      <c r="Z64" s="47">
        <v>0.41</v>
      </c>
      <c r="AA64" s="10">
        <v>2</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c r="A79" s="7">
        <v>411010509</v>
      </c>
      <c r="B79" s="62" t="s">
        <v>83</v>
      </c>
      <c r="C79" s="9"/>
      <c r="D79" s="8"/>
      <c r="E79" s="8"/>
      <c r="F79" s="8"/>
      <c r="G79" s="8"/>
      <c r="H79" s="8"/>
      <c r="I79" s="8">
        <v>1</v>
      </c>
      <c r="J79" s="8"/>
      <c r="K79" s="8"/>
      <c r="L79" s="8">
        <v>1</v>
      </c>
      <c r="M79" s="8"/>
      <c r="N79" s="8">
        <v>1</v>
      </c>
      <c r="O79" s="8"/>
      <c r="P79" s="8"/>
      <c r="Q79" s="8">
        <v>1</v>
      </c>
      <c r="R79" s="8"/>
      <c r="S79" s="8"/>
      <c r="T79" s="8"/>
      <c r="U79" s="8"/>
      <c r="V79" s="8"/>
      <c r="W79" s="8"/>
      <c r="X79" s="7">
        <v>368</v>
      </c>
      <c r="Y79" s="53"/>
      <c r="Z79" s="47">
        <v>0.41</v>
      </c>
      <c r="AA79" s="10">
        <v>2</v>
      </c>
      <c r="AB79" s="7"/>
      <c r="AC79" s="7">
        <v>6.13333333333333</v>
      </c>
      <c r="AD79" s="7">
        <v>6.13333333333333</v>
      </c>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26</v>
      </c>
      <c r="E104" s="8">
        <v>9</v>
      </c>
      <c r="F104" s="8"/>
      <c r="G104" s="8">
        <v>17</v>
      </c>
      <c r="H104" s="8"/>
      <c r="I104" s="8">
        <v>42</v>
      </c>
      <c r="J104" s="8">
        <v>14</v>
      </c>
      <c r="K104" s="8"/>
      <c r="L104" s="8">
        <v>28</v>
      </c>
      <c r="M104" s="8"/>
      <c r="N104" s="8">
        <v>42</v>
      </c>
      <c r="O104" s="8">
        <v>23</v>
      </c>
      <c r="P104" s="8"/>
      <c r="Q104" s="8">
        <v>19</v>
      </c>
      <c r="R104" s="8"/>
      <c r="S104" s="8">
        <v>26</v>
      </c>
      <c r="T104" s="8"/>
      <c r="U104" s="8"/>
      <c r="V104" s="8">
        <v>26</v>
      </c>
      <c r="W104" s="8"/>
      <c r="X104" s="7">
        <v>400</v>
      </c>
      <c r="Y104" s="53"/>
      <c r="Z104" s="47">
        <v>0.41</v>
      </c>
      <c r="AA104" s="10">
        <v>2</v>
      </c>
      <c r="AB104" s="7">
        <v>137.933333333333</v>
      </c>
      <c r="AC104" s="7">
        <v>224.933333333333</v>
      </c>
      <c r="AD104" s="7">
        <v>189.533333333333</v>
      </c>
      <c r="AE104" s="7">
        <v>173.333333333333</v>
      </c>
    </row>
    <row r="105" spans="1:31" ht="12.75">
      <c r="A105" s="7">
        <v>411010602</v>
      </c>
      <c r="B105" s="62" t="s">
        <v>109</v>
      </c>
      <c r="C105" s="9"/>
      <c r="D105" s="8">
        <v>2</v>
      </c>
      <c r="E105" s="8">
        <v>1</v>
      </c>
      <c r="F105" s="8"/>
      <c r="G105" s="8">
        <v>1</v>
      </c>
      <c r="H105" s="8"/>
      <c r="I105" s="8">
        <v>7</v>
      </c>
      <c r="J105" s="8"/>
      <c r="K105" s="8"/>
      <c r="L105" s="8">
        <v>7</v>
      </c>
      <c r="M105" s="8"/>
      <c r="N105" s="8">
        <v>4</v>
      </c>
      <c r="O105" s="8">
        <v>1</v>
      </c>
      <c r="P105" s="8"/>
      <c r="Q105" s="8">
        <v>3</v>
      </c>
      <c r="R105" s="8"/>
      <c r="S105" s="8">
        <v>5</v>
      </c>
      <c r="T105" s="8"/>
      <c r="U105" s="8"/>
      <c r="V105" s="8">
        <v>5</v>
      </c>
      <c r="W105" s="8"/>
      <c r="X105" s="7">
        <v>481</v>
      </c>
      <c r="Y105" s="53"/>
      <c r="Z105" s="47">
        <v>0.41</v>
      </c>
      <c r="AA105" s="10">
        <v>2</v>
      </c>
      <c r="AB105" s="7">
        <v>11.3035</v>
      </c>
      <c r="AC105" s="7">
        <v>56.1166666666667</v>
      </c>
      <c r="AD105" s="7">
        <v>27.3368333333333</v>
      </c>
      <c r="AE105" s="7">
        <v>40.0833333333333</v>
      </c>
    </row>
    <row r="106" spans="1:31" ht="12.75">
      <c r="A106" s="7">
        <v>411010603</v>
      </c>
      <c r="B106" s="62" t="s">
        <v>110</v>
      </c>
      <c r="C106" s="9"/>
      <c r="D106" s="8">
        <v>1</v>
      </c>
      <c r="E106" s="8"/>
      <c r="F106" s="8"/>
      <c r="G106" s="8">
        <v>1</v>
      </c>
      <c r="H106" s="8"/>
      <c r="I106" s="8"/>
      <c r="J106" s="8"/>
      <c r="K106" s="8"/>
      <c r="L106" s="8"/>
      <c r="M106" s="8"/>
      <c r="N106" s="8"/>
      <c r="O106" s="8"/>
      <c r="P106" s="8"/>
      <c r="Q106" s="8"/>
      <c r="R106" s="8"/>
      <c r="S106" s="8">
        <v>1</v>
      </c>
      <c r="T106" s="8"/>
      <c r="U106" s="8"/>
      <c r="V106" s="8">
        <v>1</v>
      </c>
      <c r="W106" s="8"/>
      <c r="X106" s="7">
        <v>639</v>
      </c>
      <c r="Y106" s="53"/>
      <c r="Z106" s="47">
        <v>0.41</v>
      </c>
      <c r="AA106" s="10">
        <v>2</v>
      </c>
      <c r="AB106" s="7">
        <v>10.65</v>
      </c>
      <c r="AC106" s="7"/>
      <c r="AD106" s="7"/>
      <c r="AE106" s="7">
        <v>10.65</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c r="A109" s="7">
        <v>411010606</v>
      </c>
      <c r="B109" s="62" t="s">
        <v>113</v>
      </c>
      <c r="C109" s="9"/>
      <c r="D109" s="8">
        <v>2</v>
      </c>
      <c r="E109" s="8"/>
      <c r="F109" s="8"/>
      <c r="G109" s="8">
        <v>2</v>
      </c>
      <c r="H109" s="8"/>
      <c r="I109" s="8">
        <v>1</v>
      </c>
      <c r="J109" s="8">
        <v>1</v>
      </c>
      <c r="K109" s="8"/>
      <c r="L109" s="8"/>
      <c r="M109" s="8"/>
      <c r="N109" s="8">
        <v>1</v>
      </c>
      <c r="O109" s="8">
        <v>1</v>
      </c>
      <c r="P109" s="8"/>
      <c r="Q109" s="8"/>
      <c r="R109" s="8"/>
      <c r="S109" s="8">
        <v>2</v>
      </c>
      <c r="T109" s="8"/>
      <c r="U109" s="8"/>
      <c r="V109" s="8">
        <v>2</v>
      </c>
      <c r="W109" s="8"/>
      <c r="X109" s="7">
        <v>500</v>
      </c>
      <c r="Y109" s="53"/>
      <c r="Z109" s="47">
        <v>0.41</v>
      </c>
      <c r="AA109" s="10">
        <v>2</v>
      </c>
      <c r="AB109" s="7">
        <v>16.6666666666667</v>
      </c>
      <c r="AC109" s="7">
        <v>3.41666666666667</v>
      </c>
      <c r="AD109" s="7">
        <v>3.41666666666667</v>
      </c>
      <c r="AE109" s="7">
        <v>16.6666666666667</v>
      </c>
    </row>
    <row r="110" spans="1:31" ht="25.5">
      <c r="A110" s="7">
        <v>411010607</v>
      </c>
      <c r="B110" s="62" t="s">
        <v>114</v>
      </c>
      <c r="C110" s="9"/>
      <c r="D110" s="8">
        <v>4</v>
      </c>
      <c r="E110" s="8"/>
      <c r="F110" s="8"/>
      <c r="G110" s="8">
        <v>4</v>
      </c>
      <c r="H110" s="8"/>
      <c r="I110" s="8"/>
      <c r="J110" s="8"/>
      <c r="K110" s="8"/>
      <c r="L110" s="8"/>
      <c r="M110" s="8"/>
      <c r="N110" s="8"/>
      <c r="O110" s="8"/>
      <c r="P110" s="8"/>
      <c r="Q110" s="8"/>
      <c r="R110" s="8"/>
      <c r="S110" s="8">
        <v>4</v>
      </c>
      <c r="T110" s="8"/>
      <c r="U110" s="8"/>
      <c r="V110" s="8">
        <v>4</v>
      </c>
      <c r="W110" s="8"/>
      <c r="X110" s="7">
        <v>857</v>
      </c>
      <c r="Y110" s="53"/>
      <c r="Z110" s="47">
        <v>0.41</v>
      </c>
      <c r="AA110" s="10">
        <v>2</v>
      </c>
      <c r="AB110" s="7">
        <v>57.1333333333333</v>
      </c>
      <c r="AC110" s="7"/>
      <c r="AD110" s="7"/>
      <c r="AE110" s="7">
        <v>57.1333333333333</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c r="A122" s="7">
        <v>411010702</v>
      </c>
      <c r="B122" s="62" t="s">
        <v>126</v>
      </c>
      <c r="C122" s="9"/>
      <c r="D122" s="8"/>
      <c r="E122" s="8"/>
      <c r="F122" s="8"/>
      <c r="G122" s="8"/>
      <c r="H122" s="8"/>
      <c r="I122" s="8">
        <v>1</v>
      </c>
      <c r="J122" s="8"/>
      <c r="K122" s="8"/>
      <c r="L122" s="8">
        <v>1</v>
      </c>
      <c r="M122" s="8"/>
      <c r="N122" s="8">
        <v>1</v>
      </c>
      <c r="O122" s="8"/>
      <c r="P122" s="8"/>
      <c r="Q122" s="8">
        <v>1</v>
      </c>
      <c r="R122" s="8"/>
      <c r="S122" s="8"/>
      <c r="T122" s="8"/>
      <c r="U122" s="8"/>
      <c r="V122" s="8"/>
      <c r="W122" s="8"/>
      <c r="X122" s="7">
        <v>576</v>
      </c>
      <c r="Y122" s="53"/>
      <c r="Z122" s="47">
        <v>0.41</v>
      </c>
      <c r="AA122" s="10">
        <v>2</v>
      </c>
      <c r="AB122" s="7"/>
      <c r="AC122" s="7">
        <v>9.6</v>
      </c>
      <c r="AD122" s="7">
        <v>9.6</v>
      </c>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c r="A127" s="7">
        <v>411010707</v>
      </c>
      <c r="B127" s="62" t="s">
        <v>131</v>
      </c>
      <c r="C127" s="9"/>
      <c r="D127" s="8">
        <v>1</v>
      </c>
      <c r="E127" s="8"/>
      <c r="F127" s="8"/>
      <c r="G127" s="8">
        <v>1</v>
      </c>
      <c r="H127" s="8"/>
      <c r="I127" s="8"/>
      <c r="J127" s="8"/>
      <c r="K127" s="8"/>
      <c r="L127" s="8"/>
      <c r="M127" s="8"/>
      <c r="N127" s="8"/>
      <c r="O127" s="8"/>
      <c r="P127" s="8"/>
      <c r="Q127" s="8"/>
      <c r="R127" s="8"/>
      <c r="S127" s="8">
        <v>1</v>
      </c>
      <c r="T127" s="8"/>
      <c r="U127" s="8"/>
      <c r="V127" s="8">
        <v>1</v>
      </c>
      <c r="W127" s="8"/>
      <c r="X127" s="7">
        <v>632</v>
      </c>
      <c r="Y127" s="53"/>
      <c r="Z127" s="47">
        <v>0.41</v>
      </c>
      <c r="AA127" s="10">
        <v>2</v>
      </c>
      <c r="AB127" s="7">
        <v>10.5333333333333</v>
      </c>
      <c r="AC127" s="7"/>
      <c r="AD127" s="7"/>
      <c r="AE127" s="7">
        <v>10.5333333333333</v>
      </c>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1</v>
      </c>
      <c r="E198" s="8"/>
      <c r="F198" s="8"/>
      <c r="G198" s="8">
        <v>1</v>
      </c>
      <c r="H198" s="8"/>
      <c r="I198" s="8">
        <v>2</v>
      </c>
      <c r="J198" s="8"/>
      <c r="K198" s="8"/>
      <c r="L198" s="8">
        <v>2</v>
      </c>
      <c r="M198" s="8"/>
      <c r="N198" s="8"/>
      <c r="O198" s="8"/>
      <c r="P198" s="8"/>
      <c r="Q198" s="8"/>
      <c r="R198" s="8"/>
      <c r="S198" s="8">
        <v>3</v>
      </c>
      <c r="T198" s="8"/>
      <c r="U198" s="8"/>
      <c r="V198" s="8">
        <v>3</v>
      </c>
      <c r="W198" s="8"/>
      <c r="X198" s="7">
        <v>368</v>
      </c>
      <c r="Y198" s="53"/>
      <c r="Z198" s="47">
        <v>0.41</v>
      </c>
      <c r="AA198" s="10">
        <v>2</v>
      </c>
      <c r="AB198" s="7">
        <v>6.13333333333333</v>
      </c>
      <c r="AC198" s="7">
        <v>12.2666666666667</v>
      </c>
      <c r="AD198" s="7"/>
      <c r="AE198" s="7">
        <v>18.4</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4</v>
      </c>
      <c r="E231" s="8">
        <v>1</v>
      </c>
      <c r="F231" s="8"/>
      <c r="G231" s="8">
        <v>3</v>
      </c>
      <c r="H231" s="8"/>
      <c r="I231" s="8">
        <v>1</v>
      </c>
      <c r="J231" s="8"/>
      <c r="K231" s="8"/>
      <c r="L231" s="8">
        <v>1</v>
      </c>
      <c r="M231" s="8"/>
      <c r="N231" s="8">
        <v>3</v>
      </c>
      <c r="O231" s="8">
        <v>1</v>
      </c>
      <c r="P231" s="8"/>
      <c r="Q231" s="8">
        <v>2</v>
      </c>
      <c r="R231" s="8"/>
      <c r="S231" s="8">
        <v>2</v>
      </c>
      <c r="T231" s="8"/>
      <c r="U231" s="8"/>
      <c r="V231" s="8">
        <v>2</v>
      </c>
      <c r="W231" s="8"/>
      <c r="X231" s="7">
        <v>676</v>
      </c>
      <c r="Y231" s="53"/>
      <c r="Z231" s="47">
        <v>0.41</v>
      </c>
      <c r="AA231" s="10">
        <v>2</v>
      </c>
      <c r="AB231" s="7">
        <v>38.4193333333333</v>
      </c>
      <c r="AC231" s="7">
        <v>11.2666666666667</v>
      </c>
      <c r="AD231" s="7">
        <v>27.1526666666667</v>
      </c>
      <c r="AE231" s="7">
        <v>22.5333333333333</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2</v>
      </c>
      <c r="E234" s="8">
        <v>1</v>
      </c>
      <c r="F234" s="8"/>
      <c r="G234" s="8">
        <v>1</v>
      </c>
      <c r="H234" s="8"/>
      <c r="I234" s="8">
        <v>1</v>
      </c>
      <c r="J234" s="8"/>
      <c r="K234" s="8"/>
      <c r="L234" s="8">
        <v>1</v>
      </c>
      <c r="M234" s="8"/>
      <c r="N234" s="8">
        <v>1</v>
      </c>
      <c r="O234" s="8">
        <v>1</v>
      </c>
      <c r="P234" s="8"/>
      <c r="Q234" s="8"/>
      <c r="R234" s="8"/>
      <c r="S234" s="8">
        <v>2</v>
      </c>
      <c r="T234" s="8"/>
      <c r="U234" s="8"/>
      <c r="V234" s="8">
        <v>2</v>
      </c>
      <c r="W234" s="8"/>
      <c r="X234" s="7">
        <v>522</v>
      </c>
      <c r="Y234" s="53"/>
      <c r="Z234" s="47">
        <v>0.41</v>
      </c>
      <c r="AA234" s="10">
        <v>2</v>
      </c>
      <c r="AB234" s="7">
        <v>12.267</v>
      </c>
      <c r="AC234" s="7">
        <v>8.7</v>
      </c>
      <c r="AD234" s="7">
        <v>3.567</v>
      </c>
      <c r="AE234" s="7">
        <v>17.4</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c r="E243" s="8"/>
      <c r="F243" s="8"/>
      <c r="G243" s="8"/>
      <c r="H243" s="8"/>
      <c r="I243" s="8">
        <v>1</v>
      </c>
      <c r="J243" s="8"/>
      <c r="K243" s="8"/>
      <c r="L243" s="8">
        <v>1</v>
      </c>
      <c r="M243" s="8"/>
      <c r="N243" s="8"/>
      <c r="O243" s="8"/>
      <c r="P243" s="8"/>
      <c r="Q243" s="8"/>
      <c r="R243" s="8"/>
      <c r="S243" s="8">
        <v>1</v>
      </c>
      <c r="T243" s="8"/>
      <c r="U243" s="8"/>
      <c r="V243" s="8">
        <v>1</v>
      </c>
      <c r="W243" s="8"/>
      <c r="X243" s="7">
        <v>522</v>
      </c>
      <c r="Y243" s="53"/>
      <c r="Z243" s="47">
        <v>0.41</v>
      </c>
      <c r="AA243" s="10">
        <v>2</v>
      </c>
      <c r="AB243" s="7"/>
      <c r="AC243" s="7">
        <v>8.7</v>
      </c>
      <c r="AD243" s="7"/>
      <c r="AE243" s="7">
        <v>8.7</v>
      </c>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c r="A249" s="82">
        <v>411011210</v>
      </c>
      <c r="B249" s="85" t="s">
        <v>248</v>
      </c>
      <c r="C249" s="9"/>
      <c r="D249" s="8"/>
      <c r="E249" s="8"/>
      <c r="F249" s="8"/>
      <c r="G249" s="8"/>
      <c r="H249" s="8"/>
      <c r="I249" s="8">
        <v>1</v>
      </c>
      <c r="J249" s="8"/>
      <c r="K249" s="8"/>
      <c r="L249" s="8">
        <v>1</v>
      </c>
      <c r="M249" s="8"/>
      <c r="N249" s="8"/>
      <c r="O249" s="8"/>
      <c r="P249" s="8"/>
      <c r="Q249" s="8"/>
      <c r="R249" s="8"/>
      <c r="S249" s="8">
        <v>1</v>
      </c>
      <c r="T249" s="8"/>
      <c r="U249" s="8"/>
      <c r="V249" s="8">
        <v>1</v>
      </c>
      <c r="W249" s="8"/>
      <c r="X249" s="7">
        <v>491</v>
      </c>
      <c r="Y249" s="53"/>
      <c r="Z249" s="47">
        <v>0.41</v>
      </c>
      <c r="AA249" s="10">
        <v>2</v>
      </c>
      <c r="AB249" s="7"/>
      <c r="AC249" s="7">
        <v>8.18333333333333</v>
      </c>
      <c r="AD249" s="7"/>
      <c r="AE249" s="7">
        <v>8.18333333333333</v>
      </c>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c r="A252" s="82">
        <v>411011213</v>
      </c>
      <c r="B252" s="85" t="s">
        <v>251</v>
      </c>
      <c r="C252" s="9"/>
      <c r="D252" s="8"/>
      <c r="E252" s="8"/>
      <c r="F252" s="8"/>
      <c r="G252" s="8"/>
      <c r="H252" s="8"/>
      <c r="I252" s="8">
        <v>1</v>
      </c>
      <c r="J252" s="8"/>
      <c r="K252" s="8"/>
      <c r="L252" s="8">
        <v>1</v>
      </c>
      <c r="M252" s="8"/>
      <c r="N252" s="8"/>
      <c r="O252" s="8"/>
      <c r="P252" s="8"/>
      <c r="Q252" s="8"/>
      <c r="R252" s="8"/>
      <c r="S252" s="8">
        <v>1</v>
      </c>
      <c r="T252" s="8"/>
      <c r="U252" s="8"/>
      <c r="V252" s="8">
        <v>1</v>
      </c>
      <c r="W252" s="8"/>
      <c r="X252" s="7">
        <v>466</v>
      </c>
      <c r="Y252" s="53"/>
      <c r="Z252" s="47">
        <v>0.41</v>
      </c>
      <c r="AA252" s="10">
        <v>2</v>
      </c>
      <c r="AB252" s="7"/>
      <c r="AC252" s="7">
        <v>7.76666666666667</v>
      </c>
      <c r="AD252" s="7"/>
      <c r="AE252" s="7">
        <v>7.76666666666667</v>
      </c>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c r="E258" s="8"/>
      <c r="F258" s="8"/>
      <c r="G258" s="8"/>
      <c r="H258" s="8"/>
      <c r="I258" s="8">
        <v>1</v>
      </c>
      <c r="J258" s="8"/>
      <c r="K258" s="8"/>
      <c r="L258" s="8">
        <v>1</v>
      </c>
      <c r="M258" s="8"/>
      <c r="N258" s="8"/>
      <c r="O258" s="8"/>
      <c r="P258" s="8"/>
      <c r="Q258" s="8"/>
      <c r="R258" s="8"/>
      <c r="S258" s="8">
        <v>1</v>
      </c>
      <c r="T258" s="8"/>
      <c r="U258" s="8"/>
      <c r="V258" s="8">
        <v>1</v>
      </c>
      <c r="W258" s="8"/>
      <c r="X258" s="7">
        <v>695</v>
      </c>
      <c r="Y258" s="53"/>
      <c r="Z258" s="47">
        <v>0.41</v>
      </c>
      <c r="AA258" s="10">
        <v>2</v>
      </c>
      <c r="AB258" s="7"/>
      <c r="AC258" s="7">
        <v>11.5833333333333</v>
      </c>
      <c r="AD258" s="7"/>
      <c r="AE258" s="7">
        <v>11.5833333333333</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2</v>
      </c>
      <c r="E260" s="8">
        <v>1</v>
      </c>
      <c r="F260" s="8"/>
      <c r="G260" s="8">
        <v>1</v>
      </c>
      <c r="H260" s="8"/>
      <c r="I260" s="8">
        <v>4</v>
      </c>
      <c r="J260" s="8">
        <v>2</v>
      </c>
      <c r="K260" s="8"/>
      <c r="L260" s="8">
        <v>2</v>
      </c>
      <c r="M260" s="8"/>
      <c r="N260" s="8">
        <v>4</v>
      </c>
      <c r="O260" s="8">
        <v>3</v>
      </c>
      <c r="P260" s="8"/>
      <c r="Q260" s="8">
        <v>1</v>
      </c>
      <c r="R260" s="8"/>
      <c r="S260" s="8">
        <v>2</v>
      </c>
      <c r="T260" s="8"/>
      <c r="U260" s="8"/>
      <c r="V260" s="8">
        <v>2</v>
      </c>
      <c r="W260" s="8"/>
      <c r="X260" s="7">
        <v>444</v>
      </c>
      <c r="Y260" s="53"/>
      <c r="Z260" s="47">
        <v>0.41</v>
      </c>
      <c r="AA260" s="10">
        <v>2</v>
      </c>
      <c r="AB260" s="7">
        <v>10.434</v>
      </c>
      <c r="AC260" s="7">
        <v>20.868</v>
      </c>
      <c r="AD260" s="7">
        <v>16.502</v>
      </c>
      <c r="AE260" s="7">
        <v>14.8</v>
      </c>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368</v>
      </c>
      <c r="Y261" s="53"/>
      <c r="Z261" s="47">
        <v>0.41</v>
      </c>
      <c r="AA261" s="10">
        <v>2</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c r="A289" s="7">
        <v>411011408</v>
      </c>
      <c r="B289" s="62" t="s">
        <v>286</v>
      </c>
      <c r="C289" s="9"/>
      <c r="D289" s="8">
        <v>1</v>
      </c>
      <c r="E289" s="8">
        <v>1</v>
      </c>
      <c r="F289" s="8"/>
      <c r="G289" s="8"/>
      <c r="H289" s="8"/>
      <c r="I289" s="8"/>
      <c r="J289" s="8"/>
      <c r="K289" s="8"/>
      <c r="L289" s="8"/>
      <c r="M289" s="8"/>
      <c r="N289" s="8">
        <v>1</v>
      </c>
      <c r="O289" s="8">
        <v>1</v>
      </c>
      <c r="P289" s="8"/>
      <c r="Q289" s="8"/>
      <c r="R289" s="8"/>
      <c r="S289" s="8"/>
      <c r="T289" s="8"/>
      <c r="U289" s="8"/>
      <c r="V289" s="8"/>
      <c r="W289" s="8"/>
      <c r="X289" s="7">
        <v>393</v>
      </c>
      <c r="Y289" s="53"/>
      <c r="Z289" s="47">
        <v>0.41</v>
      </c>
      <c r="AA289" s="10">
        <v>2</v>
      </c>
      <c r="AB289" s="7">
        <v>2.6855</v>
      </c>
      <c r="AC289" s="7"/>
      <c r="AD289" s="7">
        <v>2.6855</v>
      </c>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c r="A300" s="7">
        <v>411011506</v>
      </c>
      <c r="B300" s="62" t="s">
        <v>297</v>
      </c>
      <c r="C300" s="9"/>
      <c r="D300" s="8">
        <v>1</v>
      </c>
      <c r="E300" s="8"/>
      <c r="F300" s="8"/>
      <c r="G300" s="8">
        <v>1</v>
      </c>
      <c r="H300" s="8"/>
      <c r="I300" s="8"/>
      <c r="J300" s="8"/>
      <c r="K300" s="8"/>
      <c r="L300" s="8"/>
      <c r="M300" s="8"/>
      <c r="N300" s="8">
        <v>1</v>
      </c>
      <c r="O300" s="8"/>
      <c r="P300" s="8"/>
      <c r="Q300" s="8">
        <v>1</v>
      </c>
      <c r="R300" s="8"/>
      <c r="S300" s="8"/>
      <c r="T300" s="8"/>
      <c r="U300" s="8"/>
      <c r="V300" s="8"/>
      <c r="W300" s="8"/>
      <c r="X300" s="7">
        <v>629</v>
      </c>
      <c r="Y300" s="53"/>
      <c r="Z300" s="47">
        <v>0.41</v>
      </c>
      <c r="AA300" s="10">
        <v>2</v>
      </c>
      <c r="AB300" s="7">
        <v>10.4833333333333</v>
      </c>
      <c r="AC300" s="7"/>
      <c r="AD300" s="7">
        <v>10.4833333333333</v>
      </c>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1</v>
      </c>
      <c r="E302" s="8"/>
      <c r="F302" s="8"/>
      <c r="G302" s="8">
        <v>1</v>
      </c>
      <c r="H302" s="8"/>
      <c r="I302" s="8">
        <v>1</v>
      </c>
      <c r="J302" s="8"/>
      <c r="K302" s="8"/>
      <c r="L302" s="8">
        <v>1</v>
      </c>
      <c r="M302" s="8"/>
      <c r="N302" s="8">
        <v>2</v>
      </c>
      <c r="O302" s="8"/>
      <c r="P302" s="8"/>
      <c r="Q302" s="8">
        <v>2</v>
      </c>
      <c r="R302" s="8"/>
      <c r="S302" s="8"/>
      <c r="T302" s="8"/>
      <c r="U302" s="8"/>
      <c r="V302" s="8"/>
      <c r="W302" s="8"/>
      <c r="X302" s="7">
        <v>720</v>
      </c>
      <c r="Y302" s="53"/>
      <c r="Z302" s="47">
        <v>0.41</v>
      </c>
      <c r="AA302" s="10">
        <v>2</v>
      </c>
      <c r="AB302" s="7">
        <v>12</v>
      </c>
      <c r="AC302" s="7">
        <v>12</v>
      </c>
      <c r="AD302" s="7">
        <v>24</v>
      </c>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c r="A320" s="7">
        <v>411011526</v>
      </c>
      <c r="B320" s="62" t="s">
        <v>317</v>
      </c>
      <c r="C320" s="9"/>
      <c r="D320" s="8"/>
      <c r="E320" s="8"/>
      <c r="F320" s="8"/>
      <c r="G320" s="8"/>
      <c r="H320" s="8"/>
      <c r="I320" s="8">
        <v>1</v>
      </c>
      <c r="J320" s="8"/>
      <c r="K320" s="8"/>
      <c r="L320" s="8">
        <v>1</v>
      </c>
      <c r="M320" s="8"/>
      <c r="N320" s="8"/>
      <c r="O320" s="8"/>
      <c r="P320" s="8"/>
      <c r="Q320" s="8"/>
      <c r="R320" s="8"/>
      <c r="S320" s="8">
        <v>1</v>
      </c>
      <c r="T320" s="8"/>
      <c r="U320" s="8"/>
      <c r="V320" s="8">
        <v>1</v>
      </c>
      <c r="W320" s="8"/>
      <c r="X320" s="7">
        <v>617</v>
      </c>
      <c r="Y320" s="53"/>
      <c r="Z320" s="47">
        <v>0.41</v>
      </c>
      <c r="AA320" s="10">
        <v>2</v>
      </c>
      <c r="AB320" s="7"/>
      <c r="AC320" s="7">
        <v>10.2833333333333</v>
      </c>
      <c r="AD320" s="7"/>
      <c r="AE320" s="7">
        <v>10.2833333333333</v>
      </c>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444</v>
      </c>
      <c r="Y321" s="53"/>
      <c r="Z321" s="47">
        <v>0.41</v>
      </c>
      <c r="AA321" s="10">
        <v>2</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c r="A325" s="7">
        <v>411011601</v>
      </c>
      <c r="B325" s="62" t="s">
        <v>322</v>
      </c>
      <c r="C325" s="9"/>
      <c r="D325" s="8">
        <v>1</v>
      </c>
      <c r="E325" s="8"/>
      <c r="F325" s="8"/>
      <c r="G325" s="8">
        <v>1</v>
      </c>
      <c r="H325" s="8"/>
      <c r="I325" s="8"/>
      <c r="J325" s="8"/>
      <c r="K325" s="8"/>
      <c r="L325" s="8"/>
      <c r="M325" s="8"/>
      <c r="N325" s="8"/>
      <c r="O325" s="8"/>
      <c r="P325" s="8"/>
      <c r="Q325" s="8"/>
      <c r="R325" s="8"/>
      <c r="S325" s="8">
        <v>1</v>
      </c>
      <c r="T325" s="8"/>
      <c r="U325" s="8"/>
      <c r="V325" s="8">
        <v>1</v>
      </c>
      <c r="W325" s="8"/>
      <c r="X325" s="7">
        <v>569</v>
      </c>
      <c r="Y325" s="53"/>
      <c r="Z325" s="47">
        <v>0.41</v>
      </c>
      <c r="AA325" s="10">
        <v>2</v>
      </c>
      <c r="AB325" s="7">
        <v>9.48333333333333</v>
      </c>
      <c r="AC325" s="7"/>
      <c r="AD325" s="7"/>
      <c r="AE325" s="7">
        <v>9.48333333333333</v>
      </c>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c r="A337" s="7">
        <v>411011703</v>
      </c>
      <c r="B337" s="62" t="s">
        <v>334</v>
      </c>
      <c r="C337" s="9"/>
      <c r="D337" s="8"/>
      <c r="E337" s="8"/>
      <c r="F337" s="8"/>
      <c r="G337" s="8"/>
      <c r="H337" s="8"/>
      <c r="I337" s="8">
        <v>1</v>
      </c>
      <c r="J337" s="8"/>
      <c r="K337" s="8"/>
      <c r="L337" s="8">
        <v>1</v>
      </c>
      <c r="M337" s="8"/>
      <c r="N337" s="8"/>
      <c r="O337" s="8"/>
      <c r="P337" s="8"/>
      <c r="Q337" s="8"/>
      <c r="R337" s="8"/>
      <c r="S337" s="8">
        <v>1</v>
      </c>
      <c r="T337" s="8"/>
      <c r="U337" s="8"/>
      <c r="V337" s="8">
        <v>1</v>
      </c>
      <c r="W337" s="8"/>
      <c r="X337" s="7">
        <v>758</v>
      </c>
      <c r="Y337" s="53"/>
      <c r="Z337" s="47">
        <v>0.41</v>
      </c>
      <c r="AA337" s="10">
        <v>2</v>
      </c>
      <c r="AB337" s="7"/>
      <c r="AC337" s="7">
        <v>12.6333333333333</v>
      </c>
      <c r="AD337" s="7"/>
      <c r="AE337" s="7">
        <v>12.6333333333333</v>
      </c>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ht="12.75">
      <c r="A342" s="7">
        <v>411011708</v>
      </c>
      <c r="B342" s="62" t="s">
        <v>339</v>
      </c>
      <c r="C342" s="9"/>
      <c r="D342" s="8">
        <v>1</v>
      </c>
      <c r="E342" s="8"/>
      <c r="F342" s="8"/>
      <c r="G342" s="8">
        <v>1</v>
      </c>
      <c r="H342" s="8"/>
      <c r="I342" s="8"/>
      <c r="J342" s="8"/>
      <c r="K342" s="8"/>
      <c r="L342" s="8"/>
      <c r="M342" s="8"/>
      <c r="N342" s="8"/>
      <c r="O342" s="8"/>
      <c r="P342" s="8"/>
      <c r="Q342" s="8"/>
      <c r="R342" s="8"/>
      <c r="S342" s="8">
        <v>1</v>
      </c>
      <c r="T342" s="8"/>
      <c r="U342" s="8"/>
      <c r="V342" s="8">
        <v>1</v>
      </c>
      <c r="W342" s="8"/>
      <c r="X342" s="7">
        <v>953</v>
      </c>
      <c r="Y342" s="53"/>
      <c r="Z342" s="47">
        <v>0.41</v>
      </c>
      <c r="AA342" s="10">
        <v>2</v>
      </c>
      <c r="AB342" s="7">
        <v>15.8833333333333</v>
      </c>
      <c r="AC342" s="7"/>
      <c r="AD342" s="7"/>
      <c r="AE342" s="7">
        <v>15.8833333333333</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c r="A368" s="7">
        <v>411011813</v>
      </c>
      <c r="B368" s="62" t="s">
        <v>362</v>
      </c>
      <c r="C368" s="9"/>
      <c r="D368" s="8"/>
      <c r="E368" s="8"/>
      <c r="F368" s="8"/>
      <c r="G368" s="8"/>
      <c r="H368" s="8"/>
      <c r="I368" s="8">
        <v>1</v>
      </c>
      <c r="J368" s="8"/>
      <c r="K368" s="8"/>
      <c r="L368" s="8">
        <v>1</v>
      </c>
      <c r="M368" s="8"/>
      <c r="N368" s="8">
        <v>1</v>
      </c>
      <c r="O368" s="8"/>
      <c r="P368" s="8"/>
      <c r="Q368" s="8">
        <v>1</v>
      </c>
      <c r="R368" s="8"/>
      <c r="S368" s="8"/>
      <c r="T368" s="8"/>
      <c r="U368" s="8"/>
      <c r="V368" s="8"/>
      <c r="W368" s="8"/>
      <c r="X368" s="7">
        <v>488</v>
      </c>
      <c r="Y368" s="53"/>
      <c r="Z368" s="47">
        <v>0.41</v>
      </c>
      <c r="AA368" s="10">
        <v>2</v>
      </c>
      <c r="AB368" s="7"/>
      <c r="AC368" s="7">
        <v>8.13333333333333</v>
      </c>
      <c r="AD368" s="7">
        <v>8.13333333333333</v>
      </c>
      <c r="AE368" s="7"/>
    </row>
    <row r="369" spans="1:31" ht="12.75">
      <c r="A369" s="7">
        <v>411011814</v>
      </c>
      <c r="B369" s="62" t="s">
        <v>363</v>
      </c>
      <c r="C369" s="9"/>
      <c r="D369" s="8"/>
      <c r="E369" s="8"/>
      <c r="F369" s="8"/>
      <c r="G369" s="8"/>
      <c r="H369" s="8"/>
      <c r="I369" s="8">
        <v>1</v>
      </c>
      <c r="J369" s="8"/>
      <c r="K369" s="8"/>
      <c r="L369" s="8">
        <v>1</v>
      </c>
      <c r="M369" s="8"/>
      <c r="N369" s="8"/>
      <c r="O369" s="8"/>
      <c r="P369" s="8"/>
      <c r="Q369" s="8"/>
      <c r="R369" s="8"/>
      <c r="S369" s="8">
        <v>1</v>
      </c>
      <c r="T369" s="8"/>
      <c r="U369" s="8"/>
      <c r="V369" s="8">
        <v>1</v>
      </c>
      <c r="W369" s="8"/>
      <c r="X369" s="7">
        <v>428</v>
      </c>
      <c r="Y369" s="53"/>
      <c r="Z369" s="47">
        <v>0.41</v>
      </c>
      <c r="AA369" s="10">
        <v>2</v>
      </c>
      <c r="AB369" s="7"/>
      <c r="AC369" s="7">
        <v>7.13333333333333</v>
      </c>
      <c r="AD369" s="7"/>
      <c r="AE369" s="7">
        <v>7.13333333333333</v>
      </c>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c r="A375" s="7">
        <v>411011820</v>
      </c>
      <c r="B375" s="62" t="s">
        <v>369</v>
      </c>
      <c r="C375" s="9"/>
      <c r="D375" s="8"/>
      <c r="E375" s="8"/>
      <c r="F375" s="8"/>
      <c r="G375" s="8"/>
      <c r="H375" s="8"/>
      <c r="I375" s="8">
        <v>2</v>
      </c>
      <c r="J375" s="8">
        <v>2</v>
      </c>
      <c r="K375" s="8"/>
      <c r="L375" s="8"/>
      <c r="M375" s="8"/>
      <c r="N375" s="8">
        <v>2</v>
      </c>
      <c r="O375" s="8">
        <v>2</v>
      </c>
      <c r="P375" s="8"/>
      <c r="Q375" s="8"/>
      <c r="R375" s="8"/>
      <c r="S375" s="8"/>
      <c r="T375" s="8"/>
      <c r="U375" s="8"/>
      <c r="V375" s="8"/>
      <c r="W375" s="8"/>
      <c r="X375" s="7">
        <v>387</v>
      </c>
      <c r="Y375" s="53"/>
      <c r="Z375" s="47">
        <v>0.41</v>
      </c>
      <c r="AA375" s="10">
        <v>2</v>
      </c>
      <c r="AB375" s="7"/>
      <c r="AC375" s="7">
        <v>5.289</v>
      </c>
      <c r="AD375" s="7">
        <v>5.289</v>
      </c>
      <c r="AE375" s="7"/>
    </row>
    <row r="376" spans="1:31" ht="12.75">
      <c r="A376" s="7">
        <v>411011821</v>
      </c>
      <c r="B376" s="62" t="s">
        <v>370</v>
      </c>
      <c r="C376" s="9"/>
      <c r="D376" s="8"/>
      <c r="E376" s="8"/>
      <c r="F376" s="8"/>
      <c r="G376" s="8"/>
      <c r="H376" s="8"/>
      <c r="I376" s="8">
        <v>2</v>
      </c>
      <c r="J376" s="8">
        <v>2</v>
      </c>
      <c r="K376" s="8"/>
      <c r="L376" s="8"/>
      <c r="M376" s="8"/>
      <c r="N376" s="8">
        <v>2</v>
      </c>
      <c r="O376" s="8">
        <v>2</v>
      </c>
      <c r="P376" s="8"/>
      <c r="Q376" s="8"/>
      <c r="R376" s="8"/>
      <c r="S376" s="8"/>
      <c r="T376" s="8"/>
      <c r="U376" s="8"/>
      <c r="V376" s="8"/>
      <c r="W376" s="8"/>
      <c r="X376" s="7">
        <v>588</v>
      </c>
      <c r="Y376" s="53"/>
      <c r="Z376" s="47">
        <v>0.41</v>
      </c>
      <c r="AA376" s="10">
        <v>2</v>
      </c>
      <c r="AB376" s="7"/>
      <c r="AC376" s="7">
        <v>8.036</v>
      </c>
      <c r="AD376" s="7">
        <v>8.036</v>
      </c>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c r="A378" s="7">
        <v>411011823</v>
      </c>
      <c r="B378" s="62" t="s">
        <v>372</v>
      </c>
      <c r="C378" s="9"/>
      <c r="D378" s="8"/>
      <c r="E378" s="8"/>
      <c r="F378" s="8"/>
      <c r="G378" s="8"/>
      <c r="H378" s="8"/>
      <c r="I378" s="8">
        <v>1</v>
      </c>
      <c r="J378" s="8">
        <v>1</v>
      </c>
      <c r="K378" s="8"/>
      <c r="L378" s="8"/>
      <c r="M378" s="8"/>
      <c r="N378" s="8">
        <v>1</v>
      </c>
      <c r="O378" s="8">
        <v>1</v>
      </c>
      <c r="P378" s="8"/>
      <c r="Q378" s="8"/>
      <c r="R378" s="8"/>
      <c r="S378" s="8"/>
      <c r="T378" s="8"/>
      <c r="U378" s="8"/>
      <c r="V378" s="8"/>
      <c r="W378" s="8"/>
      <c r="X378" s="7">
        <v>481</v>
      </c>
      <c r="Y378" s="53"/>
      <c r="Z378" s="47">
        <v>0.41</v>
      </c>
      <c r="AA378" s="10">
        <v>2</v>
      </c>
      <c r="AB378" s="7"/>
      <c r="AC378" s="7">
        <v>3.28683333333333</v>
      </c>
      <c r="AD378" s="7">
        <v>3.28683333333333</v>
      </c>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c r="A390" s="7">
        <v>411011835</v>
      </c>
      <c r="B390" s="62" t="s">
        <v>384</v>
      </c>
      <c r="C390" s="9"/>
      <c r="D390" s="8">
        <v>1</v>
      </c>
      <c r="E390" s="8">
        <v>1</v>
      </c>
      <c r="F390" s="8"/>
      <c r="G390" s="8"/>
      <c r="H390" s="8"/>
      <c r="I390" s="8"/>
      <c r="J390" s="8"/>
      <c r="K390" s="8"/>
      <c r="L390" s="8"/>
      <c r="M390" s="8"/>
      <c r="N390" s="8">
        <v>1</v>
      </c>
      <c r="O390" s="8">
        <v>1</v>
      </c>
      <c r="P390" s="8"/>
      <c r="Q390" s="8"/>
      <c r="R390" s="8"/>
      <c r="S390" s="8"/>
      <c r="T390" s="8"/>
      <c r="U390" s="8"/>
      <c r="V390" s="8"/>
      <c r="W390" s="8"/>
      <c r="X390" s="7">
        <v>588</v>
      </c>
      <c r="Y390" s="53"/>
      <c r="Z390" s="47">
        <v>0.41</v>
      </c>
      <c r="AA390" s="10">
        <v>2</v>
      </c>
      <c r="AB390" s="7">
        <v>4.018</v>
      </c>
      <c r="AC390" s="7"/>
      <c r="AD390" s="7">
        <v>4.018</v>
      </c>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customHeight="1" hidden="1">
      <c r="A439" s="77">
        <v>441010000</v>
      </c>
      <c r="B439" s="78" t="s">
        <v>2004</v>
      </c>
      <c r="C439" s="94"/>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8" t="s">
        <v>1333</v>
      </c>
      <c r="B440" s="109"/>
      <c r="C440" s="64"/>
      <c r="D440" s="65">
        <f>SUM(E440:H440)</f>
        <v>4</v>
      </c>
      <c r="E440" s="65">
        <f>SUM(E441:E494)</f>
        <v>0</v>
      </c>
      <c r="F440" s="65">
        <f>SUM(F441:F494)</f>
        <v>0</v>
      </c>
      <c r="G440" s="65">
        <f>SUM(G441:G494)</f>
        <v>4</v>
      </c>
      <c r="H440" s="65">
        <f>SUM(H441:H494)</f>
        <v>0</v>
      </c>
      <c r="I440" s="65">
        <f>SUM(J440:M440)</f>
        <v>273</v>
      </c>
      <c r="J440" s="65">
        <f>SUM(J441:J494)</f>
        <v>5</v>
      </c>
      <c r="K440" s="65">
        <f>SUM(K441:K494)</f>
        <v>0</v>
      </c>
      <c r="L440" s="65">
        <f>SUM(L441:L494)</f>
        <v>268</v>
      </c>
      <c r="M440" s="65">
        <f>SUM(M441:M494)</f>
        <v>0</v>
      </c>
      <c r="N440" s="65">
        <f>SUM(O440:R440)</f>
        <v>276</v>
      </c>
      <c r="O440" s="65">
        <f>SUM(O441:O494)</f>
        <v>5</v>
      </c>
      <c r="P440" s="65">
        <f>SUM(P441:P494)</f>
        <v>0</v>
      </c>
      <c r="Q440" s="65">
        <f>SUM(Q441:Q494)</f>
        <v>271</v>
      </c>
      <c r="R440" s="65">
        <f>SUM(R441:R494)</f>
        <v>0</v>
      </c>
      <c r="S440" s="65">
        <f>SUM(T440:W440)</f>
        <v>1</v>
      </c>
      <c r="T440" s="65">
        <f>SUM(T441:T494)</f>
        <v>0</v>
      </c>
      <c r="U440" s="65">
        <f>SUM(U441:U494)</f>
        <v>0</v>
      </c>
      <c r="V440" s="65">
        <f>SUM(V441:V494)</f>
        <v>1</v>
      </c>
      <c r="W440" s="65">
        <f>SUM(W441:W494)</f>
        <v>0</v>
      </c>
      <c r="X440" s="66" t="s">
        <v>1964</v>
      </c>
      <c r="Y440" s="67"/>
      <c r="Z440" s="68" t="s">
        <v>1964</v>
      </c>
      <c r="AA440" s="69" t="s">
        <v>1964</v>
      </c>
      <c r="AB440" s="70">
        <f>SUM(AB441:AB494)</f>
        <v>7.83333333333333</v>
      </c>
      <c r="AC440" s="70">
        <f>SUM(AC441:AC494)</f>
        <v>444.80500000000006</v>
      </c>
      <c r="AD440" s="70">
        <f>SUM(AD441:AD494)</f>
        <v>450.80500000000006</v>
      </c>
      <c r="AE440" s="70">
        <f>SUM(AE441:AE494)</f>
        <v>1.83333333333333</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c r="A453" s="7">
        <v>401130000</v>
      </c>
      <c r="B453" s="62" t="s">
        <v>447</v>
      </c>
      <c r="C453" s="9"/>
      <c r="D453" s="8"/>
      <c r="E453" s="8"/>
      <c r="F453" s="8"/>
      <c r="G453" s="8"/>
      <c r="H453" s="8"/>
      <c r="I453" s="8">
        <v>1</v>
      </c>
      <c r="J453" s="8"/>
      <c r="K453" s="8"/>
      <c r="L453" s="8">
        <v>1</v>
      </c>
      <c r="M453" s="8"/>
      <c r="N453" s="8">
        <v>1</v>
      </c>
      <c r="O453" s="8"/>
      <c r="P453" s="8"/>
      <c r="Q453" s="8">
        <v>1</v>
      </c>
      <c r="R453" s="8"/>
      <c r="S453" s="8"/>
      <c r="T453" s="8"/>
      <c r="U453" s="8"/>
      <c r="V453" s="8"/>
      <c r="W453" s="8"/>
      <c r="X453" s="7">
        <v>60</v>
      </c>
      <c r="Y453" s="53"/>
      <c r="Z453" s="47">
        <v>0.41</v>
      </c>
      <c r="AA453" s="10">
        <v>2</v>
      </c>
      <c r="AB453" s="7"/>
      <c r="AC453" s="7">
        <v>1</v>
      </c>
      <c r="AD453" s="7">
        <v>1</v>
      </c>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2</v>
      </c>
      <c r="E457" s="8"/>
      <c r="F457" s="8"/>
      <c r="G457" s="8">
        <v>2</v>
      </c>
      <c r="H457" s="8"/>
      <c r="I457" s="8">
        <v>6</v>
      </c>
      <c r="J457" s="8"/>
      <c r="K457" s="8"/>
      <c r="L457" s="8">
        <v>6</v>
      </c>
      <c r="M457" s="8"/>
      <c r="N457" s="8">
        <v>8</v>
      </c>
      <c r="O457" s="8"/>
      <c r="P457" s="8"/>
      <c r="Q457" s="8">
        <v>8</v>
      </c>
      <c r="R457" s="8"/>
      <c r="S457" s="8"/>
      <c r="T457" s="8"/>
      <c r="U457" s="8"/>
      <c r="V457" s="8"/>
      <c r="W457" s="8"/>
      <c r="X457" s="7">
        <v>120</v>
      </c>
      <c r="Y457" s="53"/>
      <c r="Z457" s="47">
        <v>0.41</v>
      </c>
      <c r="AA457" s="10">
        <v>2</v>
      </c>
      <c r="AB457" s="7">
        <v>4</v>
      </c>
      <c r="AC457" s="7">
        <v>12</v>
      </c>
      <c r="AD457" s="7">
        <v>16</v>
      </c>
      <c r="AE457" s="7"/>
    </row>
    <row r="458" spans="1:31" ht="12.75">
      <c r="A458" s="7">
        <v>401140400</v>
      </c>
      <c r="B458" s="62" t="s">
        <v>452</v>
      </c>
      <c r="C458" s="9"/>
      <c r="D458" s="8"/>
      <c r="E458" s="8"/>
      <c r="F458" s="8"/>
      <c r="G458" s="8"/>
      <c r="H458" s="8"/>
      <c r="I458" s="8">
        <v>4</v>
      </c>
      <c r="J458" s="8"/>
      <c r="K458" s="8"/>
      <c r="L458" s="8">
        <v>4</v>
      </c>
      <c r="M458" s="8"/>
      <c r="N458" s="8">
        <v>4</v>
      </c>
      <c r="O458" s="8"/>
      <c r="P458" s="8"/>
      <c r="Q458" s="8">
        <v>4</v>
      </c>
      <c r="R458" s="8"/>
      <c r="S458" s="8"/>
      <c r="T458" s="8"/>
      <c r="U458" s="8"/>
      <c r="V458" s="8"/>
      <c r="W458" s="8"/>
      <c r="X458" s="7">
        <v>120</v>
      </c>
      <c r="Y458" s="53"/>
      <c r="Z458" s="47">
        <v>0.41</v>
      </c>
      <c r="AA458" s="10">
        <v>2</v>
      </c>
      <c r="AB458" s="7"/>
      <c r="AC458" s="7">
        <v>8</v>
      </c>
      <c r="AD458" s="7">
        <v>8</v>
      </c>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0.41</v>
      </c>
      <c r="AA466" s="10">
        <v>2</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120</v>
      </c>
      <c r="Y468" s="53"/>
      <c r="Z468" s="47">
        <v>0.41</v>
      </c>
      <c r="AA468" s="10">
        <v>2</v>
      </c>
      <c r="AB468" s="7"/>
      <c r="AC468" s="7"/>
      <c r="AD468" s="7"/>
      <c r="AE468" s="7"/>
    </row>
    <row r="469" spans="1:31" ht="12.75">
      <c r="A469" s="7">
        <v>401220000</v>
      </c>
      <c r="B469" s="62" t="s">
        <v>463</v>
      </c>
      <c r="C469" s="9"/>
      <c r="D469" s="8"/>
      <c r="E469" s="8"/>
      <c r="F469" s="8"/>
      <c r="G469" s="8"/>
      <c r="H469" s="8"/>
      <c r="I469" s="8">
        <v>52</v>
      </c>
      <c r="J469" s="8"/>
      <c r="K469" s="8"/>
      <c r="L469" s="8">
        <v>52</v>
      </c>
      <c r="M469" s="8"/>
      <c r="N469" s="8">
        <v>52</v>
      </c>
      <c r="O469" s="8"/>
      <c r="P469" s="8"/>
      <c r="Q469" s="8">
        <v>52</v>
      </c>
      <c r="R469" s="8"/>
      <c r="S469" s="8"/>
      <c r="T469" s="8"/>
      <c r="U469" s="8"/>
      <c r="V469" s="8"/>
      <c r="W469" s="8"/>
      <c r="X469" s="7">
        <v>120</v>
      </c>
      <c r="Y469" s="53"/>
      <c r="Z469" s="47">
        <v>0.41</v>
      </c>
      <c r="AA469" s="10">
        <v>2</v>
      </c>
      <c r="AB469" s="7"/>
      <c r="AC469" s="7">
        <v>104</v>
      </c>
      <c r="AD469" s="7">
        <v>104</v>
      </c>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c r="A471" s="7">
        <v>401240000</v>
      </c>
      <c r="B471" s="62" t="s">
        <v>465</v>
      </c>
      <c r="C471" s="9"/>
      <c r="D471" s="8"/>
      <c r="E471" s="8"/>
      <c r="F471" s="8"/>
      <c r="G471" s="8"/>
      <c r="H471" s="8"/>
      <c r="I471" s="8">
        <v>107</v>
      </c>
      <c r="J471" s="8"/>
      <c r="K471" s="8"/>
      <c r="L471" s="8">
        <v>107</v>
      </c>
      <c r="M471" s="8"/>
      <c r="N471" s="8">
        <v>107</v>
      </c>
      <c r="O471" s="8"/>
      <c r="P471" s="8"/>
      <c r="Q471" s="8">
        <v>107</v>
      </c>
      <c r="R471" s="8"/>
      <c r="S471" s="8"/>
      <c r="T471" s="8"/>
      <c r="U471" s="8"/>
      <c r="V471" s="8"/>
      <c r="W471" s="8"/>
      <c r="X471" s="7">
        <v>90</v>
      </c>
      <c r="Y471" s="53"/>
      <c r="Z471" s="47">
        <v>0.41</v>
      </c>
      <c r="AA471" s="10">
        <v>2</v>
      </c>
      <c r="AB471" s="7"/>
      <c r="AC471" s="7">
        <v>160.5</v>
      </c>
      <c r="AD471" s="7">
        <v>160.5</v>
      </c>
      <c r="AE471" s="7"/>
    </row>
    <row r="472" spans="1:31" ht="12.75">
      <c r="A472" s="7">
        <v>401250000</v>
      </c>
      <c r="B472" s="62" t="s">
        <v>466</v>
      </c>
      <c r="C472" s="9"/>
      <c r="D472" s="8"/>
      <c r="E472" s="8"/>
      <c r="F472" s="8"/>
      <c r="G472" s="8"/>
      <c r="H472" s="8"/>
      <c r="I472" s="8">
        <v>21</v>
      </c>
      <c r="J472" s="8"/>
      <c r="K472" s="8"/>
      <c r="L472" s="8">
        <v>21</v>
      </c>
      <c r="M472" s="8"/>
      <c r="N472" s="8">
        <v>21</v>
      </c>
      <c r="O472" s="8"/>
      <c r="P472" s="8"/>
      <c r="Q472" s="8">
        <v>21</v>
      </c>
      <c r="R472" s="8"/>
      <c r="S472" s="8"/>
      <c r="T472" s="8"/>
      <c r="U472" s="8"/>
      <c r="V472" s="8"/>
      <c r="W472" s="8"/>
      <c r="X472" s="7">
        <v>120</v>
      </c>
      <c r="Y472" s="53"/>
      <c r="Z472" s="47">
        <v>0.41</v>
      </c>
      <c r="AA472" s="10">
        <v>2</v>
      </c>
      <c r="AB472" s="7"/>
      <c r="AC472" s="7">
        <v>42</v>
      </c>
      <c r="AD472" s="7">
        <v>42</v>
      </c>
      <c r="AE472" s="7"/>
    </row>
    <row r="473" spans="1:31" ht="12.75">
      <c r="A473" s="7">
        <v>401260000</v>
      </c>
      <c r="B473" s="62" t="s">
        <v>467</v>
      </c>
      <c r="C473" s="9"/>
      <c r="D473" s="8"/>
      <c r="E473" s="8"/>
      <c r="F473" s="8"/>
      <c r="G473" s="8"/>
      <c r="H473" s="8"/>
      <c r="I473" s="8">
        <v>4</v>
      </c>
      <c r="J473" s="8"/>
      <c r="K473" s="8"/>
      <c r="L473" s="8">
        <v>4</v>
      </c>
      <c r="M473" s="8"/>
      <c r="N473" s="8">
        <v>4</v>
      </c>
      <c r="O473" s="8"/>
      <c r="P473" s="8"/>
      <c r="Q473" s="8">
        <v>4</v>
      </c>
      <c r="R473" s="8"/>
      <c r="S473" s="8"/>
      <c r="T473" s="8"/>
      <c r="U473" s="8"/>
      <c r="V473" s="8"/>
      <c r="W473" s="8"/>
      <c r="X473" s="7">
        <v>120</v>
      </c>
      <c r="Y473" s="53"/>
      <c r="Z473" s="47">
        <v>0.41</v>
      </c>
      <c r="AA473" s="10">
        <v>2</v>
      </c>
      <c r="AB473" s="7"/>
      <c r="AC473" s="7">
        <v>8</v>
      </c>
      <c r="AD473" s="7">
        <v>8</v>
      </c>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c r="E475" s="8"/>
      <c r="F475" s="8"/>
      <c r="G475" s="8"/>
      <c r="H475" s="8"/>
      <c r="I475" s="8">
        <v>34</v>
      </c>
      <c r="J475" s="8"/>
      <c r="K475" s="8"/>
      <c r="L475" s="8">
        <v>34</v>
      </c>
      <c r="M475" s="8"/>
      <c r="N475" s="8">
        <v>34</v>
      </c>
      <c r="O475" s="8"/>
      <c r="P475" s="8"/>
      <c r="Q475" s="8">
        <v>34</v>
      </c>
      <c r="R475" s="8"/>
      <c r="S475" s="8"/>
      <c r="T475" s="8"/>
      <c r="U475" s="8"/>
      <c r="V475" s="8"/>
      <c r="W475" s="8"/>
      <c r="X475" s="7">
        <v>60</v>
      </c>
      <c r="Y475" s="53"/>
      <c r="Z475" s="47">
        <v>0.41</v>
      </c>
      <c r="AA475" s="10">
        <v>2</v>
      </c>
      <c r="AB475" s="7"/>
      <c r="AC475" s="7">
        <v>34</v>
      </c>
      <c r="AD475" s="7">
        <v>34</v>
      </c>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c r="A478" s="7">
        <v>401310000</v>
      </c>
      <c r="B478" s="62" t="s">
        <v>472</v>
      </c>
      <c r="C478" s="9"/>
      <c r="D478" s="8"/>
      <c r="E478" s="8"/>
      <c r="F478" s="8"/>
      <c r="G478" s="8"/>
      <c r="H478" s="8"/>
      <c r="I478" s="8">
        <v>1</v>
      </c>
      <c r="J478" s="8"/>
      <c r="K478" s="8"/>
      <c r="L478" s="8">
        <v>1</v>
      </c>
      <c r="M478" s="8"/>
      <c r="N478" s="8">
        <v>1</v>
      </c>
      <c r="O478" s="8"/>
      <c r="P478" s="8"/>
      <c r="Q478" s="8">
        <v>1</v>
      </c>
      <c r="R478" s="8"/>
      <c r="S478" s="8"/>
      <c r="T478" s="8"/>
      <c r="U478" s="8"/>
      <c r="V478" s="8"/>
      <c r="W478" s="8"/>
      <c r="X478" s="7">
        <v>90</v>
      </c>
      <c r="Y478" s="53"/>
      <c r="Z478" s="47">
        <v>0.41</v>
      </c>
      <c r="AA478" s="10">
        <v>2</v>
      </c>
      <c r="AB478" s="7"/>
      <c r="AC478" s="7">
        <v>1.5</v>
      </c>
      <c r="AD478" s="7">
        <v>1.5</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c r="A481" s="7">
        <v>401340000</v>
      </c>
      <c r="B481" s="62" t="s">
        <v>475</v>
      </c>
      <c r="C481" s="9"/>
      <c r="D481" s="8"/>
      <c r="E481" s="8"/>
      <c r="F481" s="8"/>
      <c r="G481" s="8"/>
      <c r="H481" s="8"/>
      <c r="I481" s="8">
        <v>1</v>
      </c>
      <c r="J481" s="8">
        <v>1</v>
      </c>
      <c r="K481" s="8"/>
      <c r="L481" s="8"/>
      <c r="M481" s="8"/>
      <c r="N481" s="8">
        <v>1</v>
      </c>
      <c r="O481" s="8">
        <v>1</v>
      </c>
      <c r="P481" s="8"/>
      <c r="Q481" s="8"/>
      <c r="R481" s="8"/>
      <c r="S481" s="8"/>
      <c r="T481" s="8"/>
      <c r="U481" s="8"/>
      <c r="V481" s="8"/>
      <c r="W481" s="8"/>
      <c r="X481" s="7">
        <v>90</v>
      </c>
      <c r="Y481" s="53"/>
      <c r="Z481" s="47">
        <v>0.41</v>
      </c>
      <c r="AA481" s="10">
        <v>2</v>
      </c>
      <c r="AB481" s="7"/>
      <c r="AC481" s="7">
        <v>0.615</v>
      </c>
      <c r="AD481" s="7">
        <v>0.615</v>
      </c>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1</v>
      </c>
      <c r="E484" s="8"/>
      <c r="F484" s="8"/>
      <c r="G484" s="8">
        <v>1</v>
      </c>
      <c r="H484" s="8"/>
      <c r="I484" s="8">
        <v>26</v>
      </c>
      <c r="J484" s="8">
        <v>4</v>
      </c>
      <c r="K484" s="8"/>
      <c r="L484" s="8">
        <v>22</v>
      </c>
      <c r="M484" s="8"/>
      <c r="N484" s="8">
        <v>26</v>
      </c>
      <c r="O484" s="8">
        <v>4</v>
      </c>
      <c r="P484" s="8"/>
      <c r="Q484" s="8">
        <v>22</v>
      </c>
      <c r="R484" s="8"/>
      <c r="S484" s="8">
        <v>1</v>
      </c>
      <c r="T484" s="8"/>
      <c r="U484" s="8"/>
      <c r="V484" s="8">
        <v>1</v>
      </c>
      <c r="W484" s="8"/>
      <c r="X484" s="7">
        <v>110</v>
      </c>
      <c r="Y484" s="53"/>
      <c r="Z484" s="47">
        <v>0.41</v>
      </c>
      <c r="AA484" s="10">
        <v>2</v>
      </c>
      <c r="AB484" s="7">
        <v>1.83333333333333</v>
      </c>
      <c r="AC484" s="7">
        <v>43.34</v>
      </c>
      <c r="AD484" s="7">
        <v>43.34</v>
      </c>
      <c r="AE484" s="7">
        <v>1.83333333333333</v>
      </c>
    </row>
    <row r="485" spans="1:31" ht="25.5">
      <c r="A485" s="7">
        <v>402010100</v>
      </c>
      <c r="B485" s="62" t="s">
        <v>479</v>
      </c>
      <c r="C485" s="9"/>
      <c r="D485" s="8"/>
      <c r="E485" s="8"/>
      <c r="F485" s="8"/>
      <c r="G485" s="8"/>
      <c r="H485" s="8"/>
      <c r="I485" s="8">
        <v>3</v>
      </c>
      <c r="J485" s="8"/>
      <c r="K485" s="8"/>
      <c r="L485" s="8">
        <v>3</v>
      </c>
      <c r="M485" s="8"/>
      <c r="N485" s="8">
        <v>3</v>
      </c>
      <c r="O485" s="8"/>
      <c r="P485" s="8"/>
      <c r="Q485" s="8">
        <v>3</v>
      </c>
      <c r="R485" s="8"/>
      <c r="S485" s="8"/>
      <c r="T485" s="8"/>
      <c r="U485" s="8"/>
      <c r="V485" s="8"/>
      <c r="W485" s="8"/>
      <c r="X485" s="7">
        <v>85</v>
      </c>
      <c r="Y485" s="53"/>
      <c r="Z485" s="47">
        <v>0.41</v>
      </c>
      <c r="AA485" s="10">
        <v>2</v>
      </c>
      <c r="AB485" s="7"/>
      <c r="AC485" s="7">
        <v>4.25</v>
      </c>
      <c r="AD485" s="7">
        <v>4.25</v>
      </c>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ht="12.75">
      <c r="A487" s="7">
        <v>402030000</v>
      </c>
      <c r="B487" s="62" t="s">
        <v>481</v>
      </c>
      <c r="C487" s="9"/>
      <c r="D487" s="8">
        <v>1</v>
      </c>
      <c r="E487" s="8"/>
      <c r="F487" s="8"/>
      <c r="G487" s="8">
        <v>1</v>
      </c>
      <c r="H487" s="8"/>
      <c r="I487" s="8">
        <v>8</v>
      </c>
      <c r="J487" s="8"/>
      <c r="K487" s="8"/>
      <c r="L487" s="8">
        <v>8</v>
      </c>
      <c r="M487" s="8"/>
      <c r="N487" s="8">
        <v>9</v>
      </c>
      <c r="O487" s="8"/>
      <c r="P487" s="8"/>
      <c r="Q487" s="8">
        <v>9</v>
      </c>
      <c r="R487" s="8"/>
      <c r="S487" s="8"/>
      <c r="T487" s="8"/>
      <c r="U487" s="8"/>
      <c r="V487" s="8"/>
      <c r="W487" s="8"/>
      <c r="X487" s="7">
        <v>120</v>
      </c>
      <c r="Y487" s="53"/>
      <c r="Z487" s="47">
        <v>0.41</v>
      </c>
      <c r="AA487" s="10">
        <v>2</v>
      </c>
      <c r="AB487" s="7">
        <v>2</v>
      </c>
      <c r="AC487" s="7">
        <v>16</v>
      </c>
      <c r="AD487" s="7">
        <v>18</v>
      </c>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c r="A493" s="7">
        <v>402090000</v>
      </c>
      <c r="B493" s="62" t="s">
        <v>487</v>
      </c>
      <c r="C493" s="9"/>
      <c r="D493" s="8"/>
      <c r="E493" s="8"/>
      <c r="F493" s="8"/>
      <c r="G493" s="8"/>
      <c r="H493" s="8"/>
      <c r="I493" s="8">
        <v>2</v>
      </c>
      <c r="J493" s="8"/>
      <c r="K493" s="8"/>
      <c r="L493" s="8">
        <v>2</v>
      </c>
      <c r="M493" s="8"/>
      <c r="N493" s="8">
        <v>2</v>
      </c>
      <c r="O493" s="8"/>
      <c r="P493" s="8"/>
      <c r="Q493" s="8">
        <v>2</v>
      </c>
      <c r="R493" s="8"/>
      <c r="S493" s="8"/>
      <c r="T493" s="8"/>
      <c r="U493" s="8"/>
      <c r="V493" s="8"/>
      <c r="W493" s="8"/>
      <c r="X493" s="7">
        <v>90</v>
      </c>
      <c r="Y493" s="53"/>
      <c r="Z493" s="47">
        <v>0.41</v>
      </c>
      <c r="AA493" s="10">
        <v>2</v>
      </c>
      <c r="AB493" s="7"/>
      <c r="AC493" s="7">
        <v>3</v>
      </c>
      <c r="AD493" s="7">
        <v>3</v>
      </c>
      <c r="AE493" s="7"/>
    </row>
    <row r="494" spans="1:31" ht="12.75">
      <c r="A494" s="77">
        <v>441010000</v>
      </c>
      <c r="B494" s="78" t="s">
        <v>2004</v>
      </c>
      <c r="C494" s="9"/>
      <c r="D494" s="79"/>
      <c r="E494" s="79"/>
      <c r="F494" s="79"/>
      <c r="G494" s="79"/>
      <c r="H494" s="79"/>
      <c r="I494" s="79">
        <v>3</v>
      </c>
      <c r="J494" s="79"/>
      <c r="K494" s="79"/>
      <c r="L494" s="79">
        <v>3</v>
      </c>
      <c r="M494" s="79"/>
      <c r="N494" s="79">
        <v>3</v>
      </c>
      <c r="O494" s="79"/>
      <c r="P494" s="79"/>
      <c r="Q494" s="79">
        <v>3</v>
      </c>
      <c r="R494" s="79"/>
      <c r="S494" s="79"/>
      <c r="T494" s="79"/>
      <c r="U494" s="79"/>
      <c r="V494" s="79"/>
      <c r="W494" s="79"/>
      <c r="X494" s="77">
        <v>132</v>
      </c>
      <c r="Y494" s="53"/>
      <c r="Z494" s="80">
        <v>0.41</v>
      </c>
      <c r="AA494" s="81">
        <v>2</v>
      </c>
      <c r="AB494" s="77"/>
      <c r="AC494" s="77">
        <v>6.6</v>
      </c>
      <c r="AD494" s="77">
        <v>6.6</v>
      </c>
      <c r="AE494" s="77"/>
    </row>
    <row r="495" spans="1:31" ht="15" customHeight="1">
      <c r="A495" s="108" t="s">
        <v>1334</v>
      </c>
      <c r="B495" s="109"/>
      <c r="C495" s="64"/>
      <c r="D495" s="65">
        <f>SUM(E495:H495)</f>
        <v>9</v>
      </c>
      <c r="E495" s="65">
        <f>SUM(E496:E522)</f>
        <v>0</v>
      </c>
      <c r="F495" s="65">
        <f>SUM(F496:F522)</f>
        <v>0</v>
      </c>
      <c r="G495" s="65">
        <f>SUM(G496:G522)</f>
        <v>9</v>
      </c>
      <c r="H495" s="65">
        <f>SUM(H496:H522)</f>
        <v>0</v>
      </c>
      <c r="I495" s="65">
        <f>SUM(J495:M495)</f>
        <v>58</v>
      </c>
      <c r="J495" s="65">
        <f>SUM(J496:J522)</f>
        <v>0</v>
      </c>
      <c r="K495" s="65">
        <f>SUM(K496:K522)</f>
        <v>0</v>
      </c>
      <c r="L495" s="65">
        <f>SUM(L496:L522)</f>
        <v>58</v>
      </c>
      <c r="M495" s="65">
        <f>SUM(M496:M522)</f>
        <v>0</v>
      </c>
      <c r="N495" s="65">
        <f>SUM(O495:R495)</f>
        <v>53</v>
      </c>
      <c r="O495" s="65">
        <f>SUM(O496:O522)</f>
        <v>0</v>
      </c>
      <c r="P495" s="65">
        <f>SUM(P496:P522)</f>
        <v>0</v>
      </c>
      <c r="Q495" s="65">
        <f>SUM(Q496:Q522)</f>
        <v>53</v>
      </c>
      <c r="R495" s="65">
        <f>SUM(R496:R522)</f>
        <v>0</v>
      </c>
      <c r="S495" s="65">
        <f>SUM(T495:W495)</f>
        <v>14</v>
      </c>
      <c r="T495" s="65">
        <f>SUM(T496:T522)</f>
        <v>0</v>
      </c>
      <c r="U495" s="65">
        <f>SUM(U496:U522)</f>
        <v>0</v>
      </c>
      <c r="V495" s="65">
        <f>SUM(V496:V522)</f>
        <v>14</v>
      </c>
      <c r="W495" s="65">
        <f>SUM(W496:W522)</f>
        <v>0</v>
      </c>
      <c r="X495" s="66" t="s">
        <v>1964</v>
      </c>
      <c r="Y495" s="67"/>
      <c r="Z495" s="68" t="s">
        <v>1964</v>
      </c>
      <c r="AA495" s="69" t="s">
        <v>1964</v>
      </c>
      <c r="AB495" s="70">
        <f>SUM(AB496:AB522)</f>
        <v>19.53333333333333</v>
      </c>
      <c r="AC495" s="70">
        <f>SUM(AC496:AC522)</f>
        <v>123.6666666666667</v>
      </c>
      <c r="AD495" s="70">
        <f>SUM(AD496:AD522)</f>
        <v>113.26666666666671</v>
      </c>
      <c r="AE495" s="70">
        <f>SUM(AE496:AE522)</f>
        <v>29.93333333333333</v>
      </c>
    </row>
    <row r="496" spans="1:31" ht="12.75">
      <c r="A496" s="7">
        <v>421010000</v>
      </c>
      <c r="B496" s="62" t="s">
        <v>489</v>
      </c>
      <c r="C496" s="9"/>
      <c r="D496" s="8">
        <v>1</v>
      </c>
      <c r="E496" s="8"/>
      <c r="F496" s="8"/>
      <c r="G496" s="8">
        <v>1</v>
      </c>
      <c r="H496" s="8"/>
      <c r="I496" s="8">
        <v>15</v>
      </c>
      <c r="J496" s="8"/>
      <c r="K496" s="8"/>
      <c r="L496" s="8">
        <v>15</v>
      </c>
      <c r="M496" s="8"/>
      <c r="N496" s="8">
        <v>13</v>
      </c>
      <c r="O496" s="8"/>
      <c r="P496" s="8"/>
      <c r="Q496" s="8">
        <v>13</v>
      </c>
      <c r="R496" s="8"/>
      <c r="S496" s="8">
        <v>3</v>
      </c>
      <c r="T496" s="8"/>
      <c r="U496" s="8"/>
      <c r="V496" s="8">
        <v>3</v>
      </c>
      <c r="W496" s="8"/>
      <c r="X496" s="7">
        <v>132</v>
      </c>
      <c r="Y496" s="53"/>
      <c r="Z496" s="47">
        <v>0.41</v>
      </c>
      <c r="AA496" s="10">
        <v>2</v>
      </c>
      <c r="AB496" s="7">
        <v>2.2</v>
      </c>
      <c r="AC496" s="7">
        <v>33</v>
      </c>
      <c r="AD496" s="7">
        <v>28.6</v>
      </c>
      <c r="AE496" s="7">
        <v>6.6</v>
      </c>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v>2</v>
      </c>
      <c r="E505" s="8"/>
      <c r="F505" s="8"/>
      <c r="G505" s="8">
        <v>2</v>
      </c>
      <c r="H505" s="8"/>
      <c r="I505" s="8">
        <v>7</v>
      </c>
      <c r="J505" s="8"/>
      <c r="K505" s="8"/>
      <c r="L505" s="8">
        <v>7</v>
      </c>
      <c r="M505" s="8"/>
      <c r="N505" s="8">
        <v>7</v>
      </c>
      <c r="O505" s="8"/>
      <c r="P505" s="8"/>
      <c r="Q505" s="8">
        <v>7</v>
      </c>
      <c r="R505" s="8"/>
      <c r="S505" s="8">
        <v>2</v>
      </c>
      <c r="T505" s="8"/>
      <c r="U505" s="8"/>
      <c r="V505" s="8">
        <v>2</v>
      </c>
      <c r="W505" s="8"/>
      <c r="X505" s="7">
        <v>160</v>
      </c>
      <c r="Y505" s="53"/>
      <c r="Z505" s="47">
        <v>0.41</v>
      </c>
      <c r="AA505" s="10">
        <v>2</v>
      </c>
      <c r="AB505" s="7">
        <v>5.33333333333333</v>
      </c>
      <c r="AC505" s="7">
        <v>18.6666666666667</v>
      </c>
      <c r="AD505" s="7">
        <v>18.6666666666667</v>
      </c>
      <c r="AE505" s="7">
        <v>5.33333333333333</v>
      </c>
    </row>
    <row r="506" spans="1:31" ht="25.5">
      <c r="A506" s="7">
        <v>421100010</v>
      </c>
      <c r="B506" s="62" t="s">
        <v>499</v>
      </c>
      <c r="C506" s="9"/>
      <c r="D506" s="8">
        <v>4</v>
      </c>
      <c r="E506" s="8"/>
      <c r="F506" s="8"/>
      <c r="G506" s="8">
        <v>4</v>
      </c>
      <c r="H506" s="8"/>
      <c r="I506" s="8">
        <v>29</v>
      </c>
      <c r="J506" s="8"/>
      <c r="K506" s="8"/>
      <c r="L506" s="8">
        <v>29</v>
      </c>
      <c r="M506" s="8"/>
      <c r="N506" s="8">
        <v>25</v>
      </c>
      <c r="O506" s="8"/>
      <c r="P506" s="8"/>
      <c r="Q506" s="8">
        <v>25</v>
      </c>
      <c r="R506" s="8"/>
      <c r="S506" s="8">
        <v>8</v>
      </c>
      <c r="T506" s="8"/>
      <c r="U506" s="8"/>
      <c r="V506" s="8">
        <v>8</v>
      </c>
      <c r="W506" s="8"/>
      <c r="X506" s="7">
        <v>120</v>
      </c>
      <c r="Y506" s="53"/>
      <c r="Z506" s="47">
        <v>0.41</v>
      </c>
      <c r="AA506" s="10">
        <v>2</v>
      </c>
      <c r="AB506" s="7">
        <v>8</v>
      </c>
      <c r="AC506" s="7">
        <v>58</v>
      </c>
      <c r="AD506" s="7">
        <v>50</v>
      </c>
      <c r="AE506" s="7">
        <v>16</v>
      </c>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c r="A513" s="7">
        <v>421170017</v>
      </c>
      <c r="B513" s="62" t="s">
        <v>506</v>
      </c>
      <c r="C513" s="9"/>
      <c r="D513" s="8">
        <v>1</v>
      </c>
      <c r="E513" s="8"/>
      <c r="F513" s="8"/>
      <c r="G513" s="8">
        <v>1</v>
      </c>
      <c r="H513" s="8"/>
      <c r="I513" s="8">
        <v>2</v>
      </c>
      <c r="J513" s="8"/>
      <c r="K513" s="8"/>
      <c r="L513" s="8">
        <v>2</v>
      </c>
      <c r="M513" s="8"/>
      <c r="N513" s="8">
        <v>3</v>
      </c>
      <c r="O513" s="8"/>
      <c r="P513" s="8"/>
      <c r="Q513" s="8">
        <v>3</v>
      </c>
      <c r="R513" s="8"/>
      <c r="S513" s="8"/>
      <c r="T513" s="8"/>
      <c r="U513" s="8"/>
      <c r="V513" s="8"/>
      <c r="W513" s="8"/>
      <c r="X513" s="7">
        <v>120</v>
      </c>
      <c r="Y513" s="53"/>
      <c r="Z513" s="47">
        <v>0.41</v>
      </c>
      <c r="AA513" s="10">
        <v>2</v>
      </c>
      <c r="AB513" s="7">
        <v>2</v>
      </c>
      <c r="AC513" s="7">
        <v>4</v>
      </c>
      <c r="AD513" s="7">
        <v>6</v>
      </c>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3</v>
      </c>
      <c r="J516" s="8"/>
      <c r="K516" s="8"/>
      <c r="L516" s="8">
        <v>3</v>
      </c>
      <c r="M516" s="8"/>
      <c r="N516" s="8">
        <v>2</v>
      </c>
      <c r="O516" s="8"/>
      <c r="P516" s="8"/>
      <c r="Q516" s="8">
        <v>2</v>
      </c>
      <c r="R516" s="8"/>
      <c r="S516" s="8">
        <v>1</v>
      </c>
      <c r="T516" s="8"/>
      <c r="U516" s="8"/>
      <c r="V516" s="8">
        <v>1</v>
      </c>
      <c r="W516" s="8"/>
      <c r="X516" s="7">
        <v>120</v>
      </c>
      <c r="Y516" s="53"/>
      <c r="Z516" s="47">
        <v>0.41</v>
      </c>
      <c r="AA516" s="10">
        <v>2</v>
      </c>
      <c r="AB516" s="7"/>
      <c r="AC516" s="7">
        <v>6</v>
      </c>
      <c r="AD516" s="7">
        <v>4</v>
      </c>
      <c r="AE516" s="7">
        <v>2</v>
      </c>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c r="A521" s="7">
        <v>421250025</v>
      </c>
      <c r="B521" s="62" t="s">
        <v>514</v>
      </c>
      <c r="C521" s="9"/>
      <c r="D521" s="8">
        <v>1</v>
      </c>
      <c r="E521" s="8"/>
      <c r="F521" s="8"/>
      <c r="G521" s="8">
        <v>1</v>
      </c>
      <c r="H521" s="8"/>
      <c r="I521" s="8">
        <v>2</v>
      </c>
      <c r="J521" s="8"/>
      <c r="K521" s="8"/>
      <c r="L521" s="8">
        <v>2</v>
      </c>
      <c r="M521" s="8"/>
      <c r="N521" s="8">
        <v>3</v>
      </c>
      <c r="O521" s="8"/>
      <c r="P521" s="8"/>
      <c r="Q521" s="8">
        <v>3</v>
      </c>
      <c r="R521" s="8"/>
      <c r="S521" s="8"/>
      <c r="T521" s="8"/>
      <c r="U521" s="8"/>
      <c r="V521" s="8"/>
      <c r="W521" s="8"/>
      <c r="X521" s="7">
        <v>120</v>
      </c>
      <c r="Y521" s="53"/>
      <c r="Z521" s="47">
        <v>0.41</v>
      </c>
      <c r="AA521" s="10">
        <v>2</v>
      </c>
      <c r="AB521" s="7">
        <v>2</v>
      </c>
      <c r="AC521" s="7">
        <v>4</v>
      </c>
      <c r="AD521" s="7">
        <v>6</v>
      </c>
      <c r="AE521" s="7"/>
    </row>
    <row r="522" spans="1:31" ht="12.75"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v>1</v>
      </c>
      <c r="E524" s="65"/>
      <c r="F524" s="65"/>
      <c r="G524" s="65"/>
      <c r="H524" s="65">
        <v>1</v>
      </c>
      <c r="I524" s="65"/>
      <c r="J524" s="65"/>
      <c r="K524" s="65"/>
      <c r="L524" s="65"/>
      <c r="M524" s="65"/>
      <c r="N524" s="65">
        <v>1</v>
      </c>
      <c r="O524" s="65"/>
      <c r="P524" s="65"/>
      <c r="Q524" s="65"/>
      <c r="R524" s="65">
        <v>1</v>
      </c>
      <c r="S524" s="65"/>
      <c r="T524" s="65"/>
      <c r="U524" s="65"/>
      <c r="V524" s="65"/>
      <c r="W524" s="65"/>
      <c r="X524" s="70">
        <v>147</v>
      </c>
      <c r="Y524" s="72"/>
      <c r="Z524" s="73">
        <v>0.41</v>
      </c>
      <c r="AA524" s="74">
        <v>2</v>
      </c>
      <c r="AB524" s="70">
        <v>4.9</v>
      </c>
      <c r="AC524" s="70"/>
      <c r="AD524" s="70">
        <v>4.9</v>
      </c>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11</v>
      </c>
      <c r="J526" s="65"/>
      <c r="K526" s="65"/>
      <c r="L526" s="65">
        <v>11</v>
      </c>
      <c r="M526" s="65"/>
      <c r="N526" s="65">
        <v>10</v>
      </c>
      <c r="O526" s="65"/>
      <c r="P526" s="65"/>
      <c r="Q526" s="65">
        <v>10</v>
      </c>
      <c r="R526" s="65"/>
      <c r="S526" s="65">
        <v>1</v>
      </c>
      <c r="T526" s="65"/>
      <c r="U526" s="65"/>
      <c r="V526" s="65">
        <v>1</v>
      </c>
      <c r="W526" s="65"/>
      <c r="X526" s="70">
        <v>60</v>
      </c>
      <c r="Y526" s="72"/>
      <c r="Z526" s="73">
        <v>0.41</v>
      </c>
      <c r="AA526" s="74">
        <v>2</v>
      </c>
      <c r="AB526" s="70"/>
      <c r="AC526" s="70">
        <v>11</v>
      </c>
      <c r="AD526" s="70">
        <v>10</v>
      </c>
      <c r="AE526" s="70">
        <v>1</v>
      </c>
    </row>
    <row r="527" spans="1:31" ht="12.75">
      <c r="A527" s="70">
        <v>402040000</v>
      </c>
      <c r="B527" s="71" t="s">
        <v>519</v>
      </c>
      <c r="C527" s="64"/>
      <c r="D527" s="65"/>
      <c r="E527" s="65"/>
      <c r="F527" s="65"/>
      <c r="G527" s="65"/>
      <c r="H527" s="65"/>
      <c r="I527" s="65">
        <v>1</v>
      </c>
      <c r="J527" s="65"/>
      <c r="K527" s="65"/>
      <c r="L527" s="65">
        <v>1</v>
      </c>
      <c r="M527" s="65"/>
      <c r="N527" s="65">
        <v>1</v>
      </c>
      <c r="O527" s="65"/>
      <c r="P527" s="65"/>
      <c r="Q527" s="65">
        <v>1</v>
      </c>
      <c r="R527" s="65"/>
      <c r="S527" s="65"/>
      <c r="T527" s="65"/>
      <c r="U527" s="65"/>
      <c r="V527" s="65"/>
      <c r="W527" s="65"/>
      <c r="X527" s="70">
        <v>120</v>
      </c>
      <c r="Y527" s="72"/>
      <c r="Z527" s="73">
        <v>0.41</v>
      </c>
      <c r="AA527" s="74">
        <v>2</v>
      </c>
      <c r="AB527" s="70"/>
      <c r="AC527" s="70">
        <v>2</v>
      </c>
      <c r="AD527" s="70">
        <v>2</v>
      </c>
      <c r="AE527" s="70"/>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4" t="s">
        <v>6</v>
      </c>
      <c r="B529" s="105"/>
      <c r="C529" s="11"/>
      <c r="D529" s="12">
        <f>SUM(E529:H529)</f>
        <v>78</v>
      </c>
      <c r="E529" s="12">
        <f>E9+E440+E495+E523+E524+E525+E526+E527+E528</f>
        <v>18</v>
      </c>
      <c r="F529" s="12">
        <f>F9+F440+F495+F523+F524+F525+F526+F527+F528</f>
        <v>0</v>
      </c>
      <c r="G529" s="12">
        <f>G9+G440+G495+G523+G524+G525+G526+G527+G528</f>
        <v>59</v>
      </c>
      <c r="H529" s="12">
        <f>H9+H440+H495+H523+H524+H525+H526+H527+H528</f>
        <v>1</v>
      </c>
      <c r="I529" s="12">
        <f>SUM(J529:M529)</f>
        <v>466</v>
      </c>
      <c r="J529" s="12">
        <f>J9+J440+J495+J523+J524+J525+J526+J527+J528</f>
        <v>46</v>
      </c>
      <c r="K529" s="12">
        <f>K9+K440+K495+K523+K524+K525+K526+K527+K528</f>
        <v>0</v>
      </c>
      <c r="L529" s="12">
        <f>L9+L440+L495+L523+L524+L525+L526+L527+L528</f>
        <v>420</v>
      </c>
      <c r="M529" s="12">
        <f>M9+M440+M495+M523+M524+M525+M526+M527+M528</f>
        <v>0</v>
      </c>
      <c r="N529" s="12">
        <f>SUM(O529:R529)</f>
        <v>444</v>
      </c>
      <c r="O529" s="12">
        <f>O9+O440+O495+O523+O524+O525+O526+O527+O528</f>
        <v>64</v>
      </c>
      <c r="P529" s="12">
        <f>P9+P440+P495+P523+P524+P525+P526+P527+P528</f>
        <v>0</v>
      </c>
      <c r="Q529" s="12">
        <f>Q9+Q440+Q495+Q523+Q524+Q525+Q526+Q527+Q528</f>
        <v>379</v>
      </c>
      <c r="R529" s="12">
        <f>R9+R440+R495+R523+R524+R525+R526+R527+R528</f>
        <v>1</v>
      </c>
      <c r="S529" s="12">
        <f>SUM(T529:W529)</f>
        <v>100</v>
      </c>
      <c r="T529" s="12">
        <f>T9+T440+T495+T523+T524+T525+T526+T527+T528</f>
        <v>0</v>
      </c>
      <c r="U529" s="12">
        <f>U9+U440+U495+U523+U524+U525+U526+U527+U528</f>
        <v>0</v>
      </c>
      <c r="V529" s="12">
        <f>V9+V440+V495+V523+V524+V525+V526+V527+V528</f>
        <v>100</v>
      </c>
      <c r="W529" s="12">
        <f>W9+W440+W495+W523+W524+W525+W526+W527+W528</f>
        <v>0</v>
      </c>
      <c r="X529" s="36" t="s">
        <v>1964</v>
      </c>
      <c r="Y529" s="54"/>
      <c r="Z529" s="48" t="s">
        <v>1964</v>
      </c>
      <c r="AA529" s="42" t="s">
        <v>1964</v>
      </c>
      <c r="AB529" s="38">
        <f>AB9+AB440+AB495+AB523+AB524+AB525+AB526+AB527+AB528</f>
        <v>514.2094999999994</v>
      </c>
      <c r="AC529" s="38">
        <f>AC9+AC440+AC495+AC523+AC524+AC525+AC526+AC527+AC528</f>
        <v>1345.8904999999993</v>
      </c>
      <c r="AD529" s="38">
        <f>AD9+AD440+AD495+AD523+AD524+AD525+AD526+AD527+AD528</f>
        <v>1104.0999999999997</v>
      </c>
      <c r="AE529" s="38">
        <f>AE9+AE440+AE495+AE523+AE524+AE525+AE526+AE527+AE528</f>
        <v>755.9999999999993</v>
      </c>
    </row>
    <row r="530" spans="1:32" s="25" customFormat="1" ht="15" customHeight="1">
      <c r="A530" s="106" t="s">
        <v>521</v>
      </c>
      <c r="B530" s="107"/>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8" t="s">
        <v>1335</v>
      </c>
      <c r="B531" s="109"/>
      <c r="C531" s="64"/>
      <c r="D531" s="65">
        <f>SUM(E531:H531)</f>
        <v>3</v>
      </c>
      <c r="E531" s="65">
        <f>SUM(E532:E719)</f>
        <v>2</v>
      </c>
      <c r="F531" s="65">
        <f>SUM(F532:F719)</f>
        <v>0</v>
      </c>
      <c r="G531" s="65">
        <f>SUM(G532:G719)</f>
        <v>1</v>
      </c>
      <c r="H531" s="65">
        <f>SUM(H532:H719)</f>
        <v>0</v>
      </c>
      <c r="I531" s="65">
        <f>SUM(J531:M531)</f>
        <v>28</v>
      </c>
      <c r="J531" s="65">
        <f>SUM(J532:J719)</f>
        <v>11</v>
      </c>
      <c r="K531" s="65">
        <f>SUM(K532:K719)</f>
        <v>0</v>
      </c>
      <c r="L531" s="65">
        <f>SUM(L532:L719)</f>
        <v>17</v>
      </c>
      <c r="M531" s="65">
        <f>SUM(M532:M719)</f>
        <v>0</v>
      </c>
      <c r="N531" s="65">
        <f>SUM(O531:R531)</f>
        <v>21</v>
      </c>
      <c r="O531" s="65">
        <f>SUM(O532:O719)</f>
        <v>13</v>
      </c>
      <c r="P531" s="65">
        <f>SUM(P532:P719)</f>
        <v>0</v>
      </c>
      <c r="Q531" s="65">
        <f>SUM(Q532:Q719)</f>
        <v>8</v>
      </c>
      <c r="R531" s="65">
        <f>SUM(R532:R719)</f>
        <v>0</v>
      </c>
      <c r="S531" s="65">
        <f>SUM(T531:W531)</f>
        <v>10</v>
      </c>
      <c r="T531" s="65">
        <f>SUM(T532:T719)</f>
        <v>0</v>
      </c>
      <c r="U531" s="65">
        <f>SUM(U532:U719)</f>
        <v>0</v>
      </c>
      <c r="V531" s="65">
        <f>SUM(V532:V719)</f>
        <v>10</v>
      </c>
      <c r="W531" s="65">
        <f>SUM(W532:W719)</f>
        <v>0</v>
      </c>
      <c r="X531" s="66" t="s">
        <v>1964</v>
      </c>
      <c r="Y531" s="67"/>
      <c r="Z531" s="68" t="s">
        <v>1964</v>
      </c>
      <c r="AA531" s="69" t="s">
        <v>1964</v>
      </c>
      <c r="AB531" s="70">
        <f>SUM(AB532:AB719)</f>
        <v>5.642</v>
      </c>
      <c r="AC531" s="70">
        <f>SUM(AC532:AC719)</f>
        <v>79.1843333333333</v>
      </c>
      <c r="AD531" s="70">
        <f>SUM(AD532:AD719)</f>
        <v>43.559666666666665</v>
      </c>
      <c r="AE531" s="70">
        <f>SUM(AE532:AE719)</f>
        <v>41.2666666666667</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379</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c r="A613" s="7">
        <v>108010200</v>
      </c>
      <c r="B613" s="62" t="s">
        <v>583</v>
      </c>
      <c r="C613" s="9"/>
      <c r="D613" s="8"/>
      <c r="E613" s="8"/>
      <c r="F613" s="8"/>
      <c r="G613" s="8"/>
      <c r="H613" s="8"/>
      <c r="I613" s="8">
        <v>3</v>
      </c>
      <c r="J613" s="8">
        <v>1</v>
      </c>
      <c r="K613" s="8"/>
      <c r="L613" s="8">
        <v>2</v>
      </c>
      <c r="M613" s="8"/>
      <c r="N613" s="8">
        <v>1</v>
      </c>
      <c r="O613" s="8">
        <v>1</v>
      </c>
      <c r="P613" s="8"/>
      <c r="Q613" s="8"/>
      <c r="R613" s="8"/>
      <c r="S613" s="8">
        <v>2</v>
      </c>
      <c r="T613" s="8"/>
      <c r="U613" s="8"/>
      <c r="V613" s="8">
        <v>2</v>
      </c>
      <c r="W613" s="8"/>
      <c r="X613" s="7">
        <v>494</v>
      </c>
      <c r="Y613" s="53"/>
      <c r="Z613" s="47">
        <v>0.41</v>
      </c>
      <c r="AA613" s="10">
        <v>2</v>
      </c>
      <c r="AB613" s="7"/>
      <c r="AC613" s="7">
        <v>19.8423333333333</v>
      </c>
      <c r="AD613" s="7">
        <v>3.37566666666667</v>
      </c>
      <c r="AE613" s="7">
        <v>16.4666666666667</v>
      </c>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hidden="1">
      <c r="A635" s="7">
        <v>109020000</v>
      </c>
      <c r="B635" s="62" t="s">
        <v>604</v>
      </c>
      <c r="C635" s="9"/>
      <c r="D635" s="8"/>
      <c r="E635" s="8"/>
      <c r="F635" s="8"/>
      <c r="G635" s="8"/>
      <c r="H635" s="8"/>
      <c r="I635" s="8"/>
      <c r="J635" s="8"/>
      <c r="K635" s="8"/>
      <c r="L635" s="8"/>
      <c r="M635" s="8"/>
      <c r="N635" s="8"/>
      <c r="O635" s="8"/>
      <c r="P635" s="8"/>
      <c r="Q635" s="8"/>
      <c r="R635" s="8"/>
      <c r="S635" s="8"/>
      <c r="T635" s="8"/>
      <c r="U635" s="8"/>
      <c r="V635" s="8"/>
      <c r="W635" s="8"/>
      <c r="X635" s="7">
        <v>356</v>
      </c>
      <c r="Y635" s="53"/>
      <c r="Z635" s="47">
        <v>0.41</v>
      </c>
      <c r="AA635" s="10">
        <v>2</v>
      </c>
      <c r="AB635" s="7"/>
      <c r="AC635" s="7"/>
      <c r="AD635" s="7"/>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hidden="1">
      <c r="A639" s="7">
        <v>110000000</v>
      </c>
      <c r="B639" s="62" t="s">
        <v>608</v>
      </c>
      <c r="C639" s="9"/>
      <c r="D639" s="8"/>
      <c r="E639" s="8"/>
      <c r="F639" s="8"/>
      <c r="G639" s="8"/>
      <c r="H639" s="8"/>
      <c r="I639" s="8"/>
      <c r="J639" s="8"/>
      <c r="K639" s="8"/>
      <c r="L639" s="8"/>
      <c r="M639" s="8"/>
      <c r="N639" s="8"/>
      <c r="O639" s="8"/>
      <c r="P639" s="8"/>
      <c r="Q639" s="8"/>
      <c r="R639" s="8"/>
      <c r="S639" s="8"/>
      <c r="T639" s="8"/>
      <c r="U639" s="8"/>
      <c r="V639" s="8"/>
      <c r="W639" s="8"/>
      <c r="X639" s="7">
        <v>195</v>
      </c>
      <c r="Y639" s="53"/>
      <c r="Z639" s="47">
        <v>0.41</v>
      </c>
      <c r="AA639" s="10">
        <v>2</v>
      </c>
      <c r="AB639" s="7"/>
      <c r="AC639" s="7"/>
      <c r="AD639" s="7"/>
      <c r="AE639" s="7"/>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c r="A704" s="7">
        <v>113000000</v>
      </c>
      <c r="B704" s="62" t="s">
        <v>668</v>
      </c>
      <c r="C704" s="9"/>
      <c r="D704" s="8"/>
      <c r="E704" s="8"/>
      <c r="F704" s="8"/>
      <c r="G704" s="8"/>
      <c r="H704" s="8"/>
      <c r="I704" s="8">
        <v>2</v>
      </c>
      <c r="J704" s="8"/>
      <c r="K704" s="8"/>
      <c r="L704" s="8">
        <v>2</v>
      </c>
      <c r="M704" s="8"/>
      <c r="N704" s="8"/>
      <c r="O704" s="8"/>
      <c r="P704" s="8"/>
      <c r="Q704" s="8"/>
      <c r="R704" s="8"/>
      <c r="S704" s="8">
        <v>2</v>
      </c>
      <c r="T704" s="8"/>
      <c r="U704" s="8"/>
      <c r="V704" s="8">
        <v>2</v>
      </c>
      <c r="W704" s="8"/>
      <c r="X704" s="7">
        <v>186</v>
      </c>
      <c r="Y704" s="53"/>
      <c r="Z704" s="47">
        <v>0.41</v>
      </c>
      <c r="AA704" s="10">
        <v>2</v>
      </c>
      <c r="AB704" s="7"/>
      <c r="AC704" s="7">
        <v>6.2</v>
      </c>
      <c r="AD704" s="7"/>
      <c r="AE704" s="7">
        <v>6.2</v>
      </c>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c r="A708" s="7">
        <v>113020200</v>
      </c>
      <c r="B708" s="62" t="s">
        <v>672</v>
      </c>
      <c r="C708" s="9"/>
      <c r="D708" s="8"/>
      <c r="E708" s="8"/>
      <c r="F708" s="8"/>
      <c r="G708" s="8"/>
      <c r="H708" s="8"/>
      <c r="I708" s="8">
        <v>1</v>
      </c>
      <c r="J708" s="8"/>
      <c r="K708" s="8"/>
      <c r="L708" s="8">
        <v>1</v>
      </c>
      <c r="M708" s="8"/>
      <c r="N708" s="8">
        <v>1</v>
      </c>
      <c r="O708" s="8"/>
      <c r="P708" s="8"/>
      <c r="Q708" s="8">
        <v>1</v>
      </c>
      <c r="R708" s="8"/>
      <c r="S708" s="8"/>
      <c r="T708" s="8"/>
      <c r="U708" s="8"/>
      <c r="V708" s="8"/>
      <c r="W708" s="8"/>
      <c r="X708" s="7">
        <v>189</v>
      </c>
      <c r="Y708" s="53"/>
      <c r="Z708" s="47">
        <v>0.41</v>
      </c>
      <c r="AA708" s="10">
        <v>2</v>
      </c>
      <c r="AB708" s="7"/>
      <c r="AC708" s="7">
        <v>3.15</v>
      </c>
      <c r="AD708" s="7">
        <v>3.15</v>
      </c>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c r="A711" s="7">
        <v>113050000</v>
      </c>
      <c r="B711" s="62" t="s">
        <v>675</v>
      </c>
      <c r="C711" s="9"/>
      <c r="D711" s="8"/>
      <c r="E711" s="8"/>
      <c r="F711" s="8"/>
      <c r="G711" s="8"/>
      <c r="H711" s="8"/>
      <c r="I711" s="8">
        <v>1</v>
      </c>
      <c r="J711" s="8">
        <v>1</v>
      </c>
      <c r="K711" s="8"/>
      <c r="L711" s="8"/>
      <c r="M711" s="8"/>
      <c r="N711" s="8">
        <v>1</v>
      </c>
      <c r="O711" s="8">
        <v>1</v>
      </c>
      <c r="P711" s="8"/>
      <c r="Q711" s="8"/>
      <c r="R711" s="8"/>
      <c r="S711" s="8"/>
      <c r="T711" s="8"/>
      <c r="U711" s="8"/>
      <c r="V711" s="8"/>
      <c r="W711" s="8"/>
      <c r="X711" s="7">
        <v>198</v>
      </c>
      <c r="Y711" s="53"/>
      <c r="Z711" s="47">
        <v>0.41</v>
      </c>
      <c r="AA711" s="10">
        <v>2</v>
      </c>
      <c r="AB711" s="7"/>
      <c r="AC711" s="7">
        <v>1.353</v>
      </c>
      <c r="AD711" s="7">
        <v>1.353</v>
      </c>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hidden="1">
      <c r="A714" s="7">
        <v>113070000</v>
      </c>
      <c r="B714" s="62" t="s">
        <v>678</v>
      </c>
      <c r="C714" s="9"/>
      <c r="D714" s="8"/>
      <c r="E714" s="8"/>
      <c r="F714" s="8"/>
      <c r="G714" s="8"/>
      <c r="H714" s="8"/>
      <c r="I714" s="8"/>
      <c r="J714" s="8"/>
      <c r="K714" s="8"/>
      <c r="L714" s="8"/>
      <c r="M714" s="8"/>
      <c r="N714" s="8"/>
      <c r="O714" s="8"/>
      <c r="P714" s="8"/>
      <c r="Q714" s="8"/>
      <c r="R714" s="8"/>
      <c r="S714" s="8"/>
      <c r="T714" s="8"/>
      <c r="U714" s="8"/>
      <c r="V714" s="8"/>
      <c r="W714" s="8"/>
      <c r="X714" s="7">
        <v>189</v>
      </c>
      <c r="Y714" s="53"/>
      <c r="Z714" s="47">
        <v>0.41</v>
      </c>
      <c r="AA714" s="10">
        <v>2</v>
      </c>
      <c r="AB714" s="7"/>
      <c r="AC714" s="7"/>
      <c r="AD714" s="7"/>
      <c r="AE714" s="7"/>
    </row>
    <row r="715" spans="1:31" ht="12.75">
      <c r="A715" s="7">
        <v>113070100</v>
      </c>
      <c r="B715" s="62" t="s">
        <v>679</v>
      </c>
      <c r="C715" s="9"/>
      <c r="D715" s="8">
        <v>3</v>
      </c>
      <c r="E715" s="8">
        <v>2</v>
      </c>
      <c r="F715" s="8"/>
      <c r="G715" s="8">
        <v>1</v>
      </c>
      <c r="H715" s="8"/>
      <c r="I715" s="8">
        <v>21</v>
      </c>
      <c r="J715" s="8">
        <v>9</v>
      </c>
      <c r="K715" s="8"/>
      <c r="L715" s="8">
        <v>12</v>
      </c>
      <c r="M715" s="8"/>
      <c r="N715" s="8">
        <v>18</v>
      </c>
      <c r="O715" s="8">
        <v>11</v>
      </c>
      <c r="P715" s="8"/>
      <c r="Q715" s="8">
        <v>7</v>
      </c>
      <c r="R715" s="8"/>
      <c r="S715" s="8">
        <v>6</v>
      </c>
      <c r="T715" s="8"/>
      <c r="U715" s="8"/>
      <c r="V715" s="8">
        <v>6</v>
      </c>
      <c r="W715" s="8"/>
      <c r="X715" s="7">
        <v>186</v>
      </c>
      <c r="Y715" s="53"/>
      <c r="Z715" s="47">
        <v>0.41</v>
      </c>
      <c r="AA715" s="10">
        <v>2</v>
      </c>
      <c r="AB715" s="7">
        <v>5.642</v>
      </c>
      <c r="AC715" s="7">
        <v>48.639</v>
      </c>
      <c r="AD715" s="7">
        <v>35.681</v>
      </c>
      <c r="AE715" s="7">
        <v>18.6</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hidden="1">
      <c r="A718" s="7">
        <v>115000000</v>
      </c>
      <c r="B718" s="62" t="s">
        <v>682</v>
      </c>
      <c r="C718" s="9"/>
      <c r="D718" s="8"/>
      <c r="E718" s="8"/>
      <c r="F718" s="8"/>
      <c r="G718" s="8"/>
      <c r="H718" s="8"/>
      <c r="I718" s="8"/>
      <c r="J718" s="8"/>
      <c r="K718" s="8"/>
      <c r="L718" s="8"/>
      <c r="M718" s="8"/>
      <c r="N718" s="8"/>
      <c r="O718" s="8"/>
      <c r="P718" s="8"/>
      <c r="Q718" s="8"/>
      <c r="R718" s="8"/>
      <c r="S718" s="8"/>
      <c r="T718" s="8"/>
      <c r="U718" s="8"/>
      <c r="V718" s="8"/>
      <c r="W718" s="8"/>
      <c r="X718" s="7">
        <v>365</v>
      </c>
      <c r="Y718" s="53"/>
      <c r="Z718" s="47">
        <v>0.41</v>
      </c>
      <c r="AA718" s="10">
        <v>2</v>
      </c>
      <c r="AB718" s="7"/>
      <c r="AC718" s="7"/>
      <c r="AD718" s="7"/>
      <c r="AE718" s="7"/>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4" t="s">
        <v>6</v>
      </c>
      <c r="B726" s="105"/>
      <c r="C726" s="11"/>
      <c r="D726" s="12">
        <f>SUM(E726:H726)</f>
        <v>3</v>
      </c>
      <c r="E726" s="12">
        <f>E531+E720+E721+E722+E723+E724+E725</f>
        <v>2</v>
      </c>
      <c r="F726" s="12">
        <f>F531+F720+F721+F722+F723+F724+F725</f>
        <v>0</v>
      </c>
      <c r="G726" s="12">
        <f>G531+G720+G721+G722+G723+G724+G725</f>
        <v>1</v>
      </c>
      <c r="H726" s="12">
        <f>H531+H720+H721+H722+H723+H724+H725</f>
        <v>0</v>
      </c>
      <c r="I726" s="12">
        <f>SUM(J726:M726)</f>
        <v>28</v>
      </c>
      <c r="J726" s="12">
        <f>J531+J720+J721+J722+J723+J724+J725</f>
        <v>11</v>
      </c>
      <c r="K726" s="12">
        <f>K531+K720+K721+K722+K723+K724+K725</f>
        <v>0</v>
      </c>
      <c r="L726" s="12">
        <f>L531+L720+L721+L722+L723+L724+L725</f>
        <v>17</v>
      </c>
      <c r="M726" s="12">
        <f>M531+M720+M721+M722+M723+M724+M725</f>
        <v>0</v>
      </c>
      <c r="N726" s="12">
        <f>SUM(O726:R726)</f>
        <v>21</v>
      </c>
      <c r="O726" s="12">
        <f>O531+O720+O721+O722+O723+O724+O725</f>
        <v>13</v>
      </c>
      <c r="P726" s="12">
        <f>P531+P720+P721+P722+P723+P724+P725</f>
        <v>0</v>
      </c>
      <c r="Q726" s="12">
        <f>Q531+Q720+Q721+Q722+Q723+Q724+Q725</f>
        <v>8</v>
      </c>
      <c r="R726" s="12">
        <f>R531+R720+R721+R722+R723+R724+R725</f>
        <v>0</v>
      </c>
      <c r="S726" s="12">
        <f>SUM(T726:W726)</f>
        <v>10</v>
      </c>
      <c r="T726" s="12">
        <f>T531+T720+T721+T722+T723+T724+T725</f>
        <v>0</v>
      </c>
      <c r="U726" s="12">
        <f>U531+U720+U721+U722+U723+U724+U725</f>
        <v>0</v>
      </c>
      <c r="V726" s="12">
        <f>V531+V720+V721+V722+V723+V724+V725</f>
        <v>10</v>
      </c>
      <c r="W726" s="12">
        <f>W531+W720+W721+W722+W723+W724+W725</f>
        <v>0</v>
      </c>
      <c r="X726" s="36" t="s">
        <v>1964</v>
      </c>
      <c r="Y726" s="54"/>
      <c r="Z726" s="48" t="s">
        <v>1964</v>
      </c>
      <c r="AA726" s="42" t="s">
        <v>1964</v>
      </c>
      <c r="AB726" s="38">
        <f>AB531+AB720+AB721+AB722+AB723+AB724+AB725</f>
        <v>5.642</v>
      </c>
      <c r="AC726" s="38">
        <f>AC531+AC720+AC721+AC722+AC723+AC724+AC725</f>
        <v>79.1843333333333</v>
      </c>
      <c r="AD726" s="38">
        <f>AD531+AD720+AD721+AD722+AD723+AD724+AD725</f>
        <v>43.559666666666665</v>
      </c>
      <c r="AE726" s="38">
        <f>AE531+AE720+AE721+AE722+AE723+AE724+AE725</f>
        <v>41.2666666666667</v>
      </c>
    </row>
    <row r="727" spans="1:32" s="25" customFormat="1" ht="15" customHeight="1">
      <c r="A727" s="106" t="s">
        <v>686</v>
      </c>
      <c r="B727" s="107"/>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8" t="s">
        <v>1336</v>
      </c>
      <c r="B728" s="109"/>
      <c r="C728" s="64"/>
      <c r="D728" s="65">
        <f>SUM(E728:H728)</f>
        <v>21</v>
      </c>
      <c r="E728" s="65">
        <f>SUM(E729:E737)</f>
        <v>0</v>
      </c>
      <c r="F728" s="65">
        <f>SUM(F729:F737)</f>
        <v>0</v>
      </c>
      <c r="G728" s="65">
        <f>SUM(G729:G737)</f>
        <v>21</v>
      </c>
      <c r="H728" s="65">
        <f>SUM(H729:H737)</f>
        <v>0</v>
      </c>
      <c r="I728" s="65">
        <f>SUM(J728:M728)</f>
        <v>309</v>
      </c>
      <c r="J728" s="65">
        <f>SUM(J729:J737)</f>
        <v>4</v>
      </c>
      <c r="K728" s="65">
        <f>SUM(K729:K737)</f>
        <v>0</v>
      </c>
      <c r="L728" s="65">
        <f>SUM(L729:L737)</f>
        <v>305</v>
      </c>
      <c r="M728" s="65">
        <f>SUM(M729:M737)</f>
        <v>0</v>
      </c>
      <c r="N728" s="65">
        <f>SUM(O728:R728)</f>
        <v>314</v>
      </c>
      <c r="O728" s="65">
        <f>SUM(O729:O737)</f>
        <v>4</v>
      </c>
      <c r="P728" s="65">
        <f>SUM(P729:P737)</f>
        <v>0</v>
      </c>
      <c r="Q728" s="65">
        <f>SUM(Q729:Q737)</f>
        <v>310</v>
      </c>
      <c r="R728" s="65">
        <f>SUM(R729:R737)</f>
        <v>0</v>
      </c>
      <c r="S728" s="65">
        <f>SUM(T728:W728)</f>
        <v>16</v>
      </c>
      <c r="T728" s="65">
        <f>SUM(T729:T737)</f>
        <v>0</v>
      </c>
      <c r="U728" s="65">
        <f>SUM(U729:U737)</f>
        <v>0</v>
      </c>
      <c r="V728" s="65">
        <f>SUM(V729:V737)</f>
        <v>16</v>
      </c>
      <c r="W728" s="65">
        <f>SUM(W729:W737)</f>
        <v>0</v>
      </c>
      <c r="X728" s="66" t="s">
        <v>1964</v>
      </c>
      <c r="Y728" s="67"/>
      <c r="Z728" s="68" t="s">
        <v>1964</v>
      </c>
      <c r="AA728" s="69" t="s">
        <v>1964</v>
      </c>
      <c r="AB728" s="70">
        <f>SUM(AB729:AB737)</f>
        <v>113.4</v>
      </c>
      <c r="AC728" s="70">
        <f>SUM(AC729:AC737)</f>
        <v>1651.2060000000001</v>
      </c>
      <c r="AD728" s="70">
        <f>SUM(AD729:AD737)</f>
        <v>1678.2060000000001</v>
      </c>
      <c r="AE728" s="70">
        <f>SUM(AE729:AE737)</f>
        <v>86.4</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c r="A730" s="7">
        <v>321010000</v>
      </c>
      <c r="B730" s="62" t="s">
        <v>688</v>
      </c>
      <c r="C730" s="9"/>
      <c r="D730" s="8"/>
      <c r="E730" s="8"/>
      <c r="F730" s="8"/>
      <c r="G730" s="8"/>
      <c r="H730" s="8"/>
      <c r="I730" s="8">
        <v>1</v>
      </c>
      <c r="J730" s="8"/>
      <c r="K730" s="8"/>
      <c r="L730" s="8">
        <v>1</v>
      </c>
      <c r="M730" s="8"/>
      <c r="N730" s="8">
        <v>1</v>
      </c>
      <c r="O730" s="8"/>
      <c r="P730" s="8"/>
      <c r="Q730" s="8">
        <v>1</v>
      </c>
      <c r="R730" s="8"/>
      <c r="S730" s="8"/>
      <c r="T730" s="8"/>
      <c r="U730" s="8"/>
      <c r="V730" s="8"/>
      <c r="W730" s="8"/>
      <c r="X730" s="7">
        <v>324</v>
      </c>
      <c r="Y730" s="53"/>
      <c r="Z730" s="47">
        <v>0.41</v>
      </c>
      <c r="AA730" s="10">
        <v>2</v>
      </c>
      <c r="AB730" s="7"/>
      <c r="AC730" s="7">
        <v>5.4</v>
      </c>
      <c r="AD730" s="7">
        <v>5.4</v>
      </c>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c r="A732" s="7">
        <v>321030000</v>
      </c>
      <c r="B732" s="62" t="s">
        <v>690</v>
      </c>
      <c r="C732" s="9"/>
      <c r="D732" s="8">
        <v>20</v>
      </c>
      <c r="E732" s="8"/>
      <c r="F732" s="8"/>
      <c r="G732" s="8">
        <v>20</v>
      </c>
      <c r="H732" s="8"/>
      <c r="I732" s="8">
        <v>247</v>
      </c>
      <c r="J732" s="8">
        <v>2</v>
      </c>
      <c r="K732" s="8"/>
      <c r="L732" s="8">
        <v>245</v>
      </c>
      <c r="M732" s="8"/>
      <c r="N732" s="8">
        <v>251</v>
      </c>
      <c r="O732" s="8">
        <v>2</v>
      </c>
      <c r="P732" s="8"/>
      <c r="Q732" s="8">
        <v>249</v>
      </c>
      <c r="R732" s="8"/>
      <c r="S732" s="8">
        <v>16</v>
      </c>
      <c r="T732" s="8"/>
      <c r="U732" s="8"/>
      <c r="V732" s="8">
        <v>16</v>
      </c>
      <c r="W732" s="8"/>
      <c r="X732" s="7">
        <v>324</v>
      </c>
      <c r="Y732" s="53"/>
      <c r="Z732" s="47">
        <v>0.41</v>
      </c>
      <c r="AA732" s="10">
        <v>2</v>
      </c>
      <c r="AB732" s="7">
        <v>108</v>
      </c>
      <c r="AC732" s="7">
        <v>1327.428</v>
      </c>
      <c r="AD732" s="7">
        <v>1349.028</v>
      </c>
      <c r="AE732" s="7">
        <v>86.4</v>
      </c>
    </row>
    <row r="733" spans="1:31" ht="38.25">
      <c r="A733" s="7">
        <v>321040000</v>
      </c>
      <c r="B733" s="62" t="s">
        <v>691</v>
      </c>
      <c r="C733" s="9"/>
      <c r="D733" s="8">
        <v>1</v>
      </c>
      <c r="E733" s="8"/>
      <c r="F733" s="8"/>
      <c r="G733" s="8">
        <v>1</v>
      </c>
      <c r="H733" s="8"/>
      <c r="I733" s="8">
        <v>58</v>
      </c>
      <c r="J733" s="8">
        <v>2</v>
      </c>
      <c r="K733" s="8"/>
      <c r="L733" s="8">
        <v>56</v>
      </c>
      <c r="M733" s="8"/>
      <c r="N733" s="8">
        <v>59</v>
      </c>
      <c r="O733" s="8">
        <v>2</v>
      </c>
      <c r="P733" s="8"/>
      <c r="Q733" s="8">
        <v>57</v>
      </c>
      <c r="R733" s="8"/>
      <c r="S733" s="8"/>
      <c r="T733" s="8"/>
      <c r="U733" s="8"/>
      <c r="V733" s="8"/>
      <c r="W733" s="8"/>
      <c r="X733" s="7">
        <v>324</v>
      </c>
      <c r="Y733" s="53"/>
      <c r="Z733" s="47">
        <v>0.41</v>
      </c>
      <c r="AA733" s="10">
        <v>2</v>
      </c>
      <c r="AB733" s="7">
        <v>5.4</v>
      </c>
      <c r="AC733" s="7">
        <v>306.828</v>
      </c>
      <c r="AD733" s="7">
        <v>312.228</v>
      </c>
      <c r="AE733" s="7"/>
    </row>
    <row r="734" spans="1:31" ht="38.25" hidden="1">
      <c r="A734" s="7">
        <v>321050000</v>
      </c>
      <c r="B734" s="62" t="s">
        <v>692</v>
      </c>
      <c r="C734" s="9"/>
      <c r="D734" s="8"/>
      <c r="E734" s="8"/>
      <c r="F734" s="8"/>
      <c r="G734" s="8"/>
      <c r="H734" s="8"/>
      <c r="I734" s="8"/>
      <c r="J734" s="8"/>
      <c r="K734" s="8"/>
      <c r="L734" s="8"/>
      <c r="M734" s="8"/>
      <c r="N734" s="8"/>
      <c r="O734" s="8"/>
      <c r="P734" s="8"/>
      <c r="Q734" s="8"/>
      <c r="R734" s="8"/>
      <c r="S734" s="8"/>
      <c r="T734" s="8"/>
      <c r="U734" s="8"/>
      <c r="V734" s="8"/>
      <c r="W734" s="8"/>
      <c r="X734" s="7">
        <v>324</v>
      </c>
      <c r="Y734" s="53"/>
      <c r="Z734" s="47">
        <v>0.41</v>
      </c>
      <c r="AA734" s="10">
        <v>2</v>
      </c>
      <c r="AB734" s="7"/>
      <c r="AC734" s="7"/>
      <c r="AD734" s="7"/>
      <c r="AE734" s="7"/>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c r="A737" s="77">
        <v>351000000</v>
      </c>
      <c r="B737" s="78" t="s">
        <v>2004</v>
      </c>
      <c r="C737" s="9"/>
      <c r="D737" s="79"/>
      <c r="E737" s="79"/>
      <c r="F737" s="79"/>
      <c r="G737" s="79"/>
      <c r="H737" s="79"/>
      <c r="I737" s="79">
        <v>3</v>
      </c>
      <c r="J737" s="79"/>
      <c r="K737" s="79"/>
      <c r="L737" s="79">
        <v>3</v>
      </c>
      <c r="M737" s="79"/>
      <c r="N737" s="79">
        <v>3</v>
      </c>
      <c r="O737" s="79"/>
      <c r="P737" s="79"/>
      <c r="Q737" s="79">
        <v>3</v>
      </c>
      <c r="R737" s="79"/>
      <c r="S737" s="79"/>
      <c r="T737" s="79"/>
      <c r="U737" s="79"/>
      <c r="V737" s="79"/>
      <c r="W737" s="79"/>
      <c r="X737" s="77">
        <v>231</v>
      </c>
      <c r="Y737" s="53"/>
      <c r="Z737" s="80">
        <v>0.41</v>
      </c>
      <c r="AA737" s="81">
        <v>2</v>
      </c>
      <c r="AB737" s="77"/>
      <c r="AC737" s="77">
        <v>11.55</v>
      </c>
      <c r="AD737" s="77">
        <v>11.55</v>
      </c>
      <c r="AE737" s="77"/>
    </row>
    <row r="738" spans="1:31" ht="15" customHeight="1">
      <c r="A738" s="108" t="s">
        <v>1337</v>
      </c>
      <c r="B738" s="109"/>
      <c r="C738" s="64"/>
      <c r="D738" s="65">
        <f>SUM(E738:H738)</f>
        <v>252</v>
      </c>
      <c r="E738" s="65">
        <f>SUM(E739:E832)</f>
        <v>107</v>
      </c>
      <c r="F738" s="65">
        <f>SUM(F739:F832)</f>
        <v>0</v>
      </c>
      <c r="G738" s="65">
        <f>SUM(G739:G832)</f>
        <v>145</v>
      </c>
      <c r="H738" s="65">
        <f>SUM(H739:H832)</f>
        <v>0</v>
      </c>
      <c r="I738" s="65">
        <f>SUM(J738:M738)</f>
        <v>656</v>
      </c>
      <c r="J738" s="65">
        <f>SUM(J739:J832)</f>
        <v>274</v>
      </c>
      <c r="K738" s="65">
        <f>SUM(K739:K832)</f>
        <v>0</v>
      </c>
      <c r="L738" s="65">
        <f>SUM(L739:L832)</f>
        <v>382</v>
      </c>
      <c r="M738" s="65">
        <f>SUM(M739:M832)</f>
        <v>0</v>
      </c>
      <c r="N738" s="65">
        <f>SUM(O738:R738)</f>
        <v>616</v>
      </c>
      <c r="O738" s="65">
        <f>SUM(O739:O832)</f>
        <v>381</v>
      </c>
      <c r="P738" s="65">
        <f>SUM(P739:P832)</f>
        <v>0</v>
      </c>
      <c r="Q738" s="65">
        <f>SUM(Q739:Q832)</f>
        <v>235</v>
      </c>
      <c r="R738" s="65">
        <f>SUM(R739:R832)</f>
        <v>0</v>
      </c>
      <c r="S738" s="65">
        <f>SUM(T738:W738)</f>
        <v>292</v>
      </c>
      <c r="T738" s="65">
        <f>SUM(T739:T832)</f>
        <v>0</v>
      </c>
      <c r="U738" s="65">
        <f>SUM(U739:U832)</f>
        <v>0</v>
      </c>
      <c r="V738" s="65">
        <f>SUM(V739:V832)</f>
        <v>292</v>
      </c>
      <c r="W738" s="65">
        <f>SUM(W739:W832)</f>
        <v>0</v>
      </c>
      <c r="X738" s="66" t="s">
        <v>1964</v>
      </c>
      <c r="Y738" s="67"/>
      <c r="Z738" s="68" t="s">
        <v>1964</v>
      </c>
      <c r="AA738" s="69" t="s">
        <v>1964</v>
      </c>
      <c r="AB738" s="70">
        <f>SUM(AB739:AB832)</f>
        <v>833.3221666666658</v>
      </c>
      <c r="AC738" s="70">
        <f>SUM(AC739:AC832)</f>
        <v>2049.9641666666657</v>
      </c>
      <c r="AD738" s="70">
        <f>SUM(AD739:AD832)</f>
        <v>1591.3530000000012</v>
      </c>
      <c r="AE738" s="70">
        <f>SUM(AE739:AE832)</f>
        <v>1291.9333333333332</v>
      </c>
    </row>
    <row r="739" spans="1:31" ht="25.5">
      <c r="A739" s="7">
        <v>301000000</v>
      </c>
      <c r="B739" s="62" t="s">
        <v>695</v>
      </c>
      <c r="C739" s="9"/>
      <c r="D739" s="8">
        <v>3</v>
      </c>
      <c r="E739" s="8"/>
      <c r="F739" s="8"/>
      <c r="G739" s="8">
        <v>3</v>
      </c>
      <c r="H739" s="8"/>
      <c r="I739" s="8">
        <v>4</v>
      </c>
      <c r="J739" s="8">
        <v>1</v>
      </c>
      <c r="K739" s="8"/>
      <c r="L739" s="8">
        <v>3</v>
      </c>
      <c r="M739" s="8"/>
      <c r="N739" s="8">
        <v>4</v>
      </c>
      <c r="O739" s="8">
        <v>1</v>
      </c>
      <c r="P739" s="8"/>
      <c r="Q739" s="8">
        <v>3</v>
      </c>
      <c r="R739" s="8"/>
      <c r="S739" s="8">
        <v>3</v>
      </c>
      <c r="T739" s="8"/>
      <c r="U739" s="8"/>
      <c r="V739" s="8">
        <v>3</v>
      </c>
      <c r="W739" s="8"/>
      <c r="X739" s="7">
        <v>315</v>
      </c>
      <c r="Y739" s="53"/>
      <c r="Z739" s="47">
        <v>0.41</v>
      </c>
      <c r="AA739" s="10">
        <v>2</v>
      </c>
      <c r="AB739" s="7">
        <v>15.75</v>
      </c>
      <c r="AC739" s="7">
        <v>17.9025</v>
      </c>
      <c r="AD739" s="7">
        <v>17.9025</v>
      </c>
      <c r="AE739" s="7">
        <v>15.75</v>
      </c>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c r="A746" s="7">
        <v>301020100</v>
      </c>
      <c r="B746" s="62" t="s">
        <v>697</v>
      </c>
      <c r="C746" s="9"/>
      <c r="D746" s="8">
        <v>1</v>
      </c>
      <c r="E746" s="8"/>
      <c r="F746" s="8"/>
      <c r="G746" s="8">
        <v>1</v>
      </c>
      <c r="H746" s="8"/>
      <c r="I746" s="8"/>
      <c r="J746" s="8"/>
      <c r="K746" s="8"/>
      <c r="L746" s="8"/>
      <c r="M746" s="8"/>
      <c r="N746" s="8"/>
      <c r="O746" s="8"/>
      <c r="P746" s="8"/>
      <c r="Q746" s="8"/>
      <c r="R746" s="8"/>
      <c r="S746" s="8">
        <v>1</v>
      </c>
      <c r="T746" s="8"/>
      <c r="U746" s="8"/>
      <c r="V746" s="8">
        <v>1</v>
      </c>
      <c r="W746" s="8"/>
      <c r="X746" s="7">
        <v>315</v>
      </c>
      <c r="Y746" s="53"/>
      <c r="Z746" s="47">
        <v>0.41</v>
      </c>
      <c r="AA746" s="10">
        <v>2</v>
      </c>
      <c r="AB746" s="7">
        <v>5.25</v>
      </c>
      <c r="AC746" s="7"/>
      <c r="AD746" s="7"/>
      <c r="AE746" s="7">
        <v>5.25</v>
      </c>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c r="E750" s="8"/>
      <c r="F750" s="8"/>
      <c r="G750" s="8"/>
      <c r="H750" s="8"/>
      <c r="I750" s="8">
        <v>1</v>
      </c>
      <c r="J750" s="8"/>
      <c r="K750" s="8"/>
      <c r="L750" s="8">
        <v>1</v>
      </c>
      <c r="M750" s="8"/>
      <c r="N750" s="8"/>
      <c r="O750" s="8"/>
      <c r="P750" s="8"/>
      <c r="Q750" s="8"/>
      <c r="R750" s="8"/>
      <c r="S750" s="8">
        <v>1</v>
      </c>
      <c r="T750" s="8"/>
      <c r="U750" s="8"/>
      <c r="V750" s="8">
        <v>1</v>
      </c>
      <c r="W750" s="8"/>
      <c r="X750" s="7">
        <v>340</v>
      </c>
      <c r="Y750" s="53"/>
      <c r="Z750" s="47">
        <v>0.41</v>
      </c>
      <c r="AA750" s="10">
        <v>2</v>
      </c>
      <c r="AB750" s="7"/>
      <c r="AC750" s="7">
        <v>5.66666666666667</v>
      </c>
      <c r="AD750" s="7"/>
      <c r="AE750" s="7">
        <v>5.66666666666667</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ht="12.75">
      <c r="A753" s="7">
        <v>301030300</v>
      </c>
      <c r="B753" s="62" t="s">
        <v>703</v>
      </c>
      <c r="C753" s="9"/>
      <c r="D753" s="8">
        <v>5</v>
      </c>
      <c r="E753" s="8"/>
      <c r="F753" s="8"/>
      <c r="G753" s="8">
        <v>5</v>
      </c>
      <c r="H753" s="8"/>
      <c r="I753" s="8">
        <v>13</v>
      </c>
      <c r="J753" s="8">
        <v>2</v>
      </c>
      <c r="K753" s="8"/>
      <c r="L753" s="8">
        <v>11</v>
      </c>
      <c r="M753" s="8"/>
      <c r="N753" s="8">
        <v>8</v>
      </c>
      <c r="O753" s="8">
        <v>2</v>
      </c>
      <c r="P753" s="8"/>
      <c r="Q753" s="8">
        <v>6</v>
      </c>
      <c r="R753" s="8"/>
      <c r="S753" s="8">
        <v>10</v>
      </c>
      <c r="T753" s="8"/>
      <c r="U753" s="8"/>
      <c r="V753" s="8">
        <v>10</v>
      </c>
      <c r="W753" s="8"/>
      <c r="X753" s="7">
        <v>286</v>
      </c>
      <c r="Y753" s="53"/>
      <c r="Z753" s="47">
        <v>0.41</v>
      </c>
      <c r="AA753" s="10">
        <v>2</v>
      </c>
      <c r="AB753" s="7">
        <v>23.8333333333333</v>
      </c>
      <c r="AC753" s="7">
        <v>56.342</v>
      </c>
      <c r="AD753" s="7">
        <v>32.5086666666667</v>
      </c>
      <c r="AE753" s="7">
        <v>47.6666666666667</v>
      </c>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c r="A755" s="7">
        <v>301030500</v>
      </c>
      <c r="B755" s="62" t="s">
        <v>705</v>
      </c>
      <c r="C755" s="9"/>
      <c r="D755" s="8">
        <v>4</v>
      </c>
      <c r="E755" s="8"/>
      <c r="F755" s="8"/>
      <c r="G755" s="8">
        <v>4</v>
      </c>
      <c r="H755" s="8"/>
      <c r="I755" s="8">
        <v>11</v>
      </c>
      <c r="J755" s="8">
        <v>2</v>
      </c>
      <c r="K755" s="8"/>
      <c r="L755" s="8">
        <v>9</v>
      </c>
      <c r="M755" s="8"/>
      <c r="N755" s="8">
        <v>8</v>
      </c>
      <c r="O755" s="8">
        <v>2</v>
      </c>
      <c r="P755" s="8"/>
      <c r="Q755" s="8">
        <v>6</v>
      </c>
      <c r="R755" s="8"/>
      <c r="S755" s="8">
        <v>7</v>
      </c>
      <c r="T755" s="8"/>
      <c r="U755" s="8"/>
      <c r="V755" s="8">
        <v>7</v>
      </c>
      <c r="W755" s="8"/>
      <c r="X755" s="7">
        <v>306</v>
      </c>
      <c r="Y755" s="53"/>
      <c r="Z755" s="47">
        <v>0.41</v>
      </c>
      <c r="AA755" s="10">
        <v>2</v>
      </c>
      <c r="AB755" s="7">
        <v>20.4</v>
      </c>
      <c r="AC755" s="7">
        <v>50.082</v>
      </c>
      <c r="AD755" s="7">
        <v>34.782</v>
      </c>
      <c r="AE755" s="7">
        <v>35.7</v>
      </c>
    </row>
    <row r="756" spans="1:31" ht="12.75"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hidden="1">
      <c r="A760" s="7">
        <v>302000000</v>
      </c>
      <c r="B760" s="62" t="s">
        <v>710</v>
      </c>
      <c r="C760" s="9"/>
      <c r="D760" s="8"/>
      <c r="E760" s="8"/>
      <c r="F760" s="8"/>
      <c r="G760" s="8"/>
      <c r="H760" s="8"/>
      <c r="I760" s="8"/>
      <c r="J760" s="8"/>
      <c r="K760" s="8"/>
      <c r="L760" s="8"/>
      <c r="M760" s="8"/>
      <c r="N760" s="8"/>
      <c r="O760" s="8"/>
      <c r="P760" s="8"/>
      <c r="Q760" s="8"/>
      <c r="R760" s="8"/>
      <c r="S760" s="8"/>
      <c r="T760" s="8"/>
      <c r="U760" s="8"/>
      <c r="V760" s="8"/>
      <c r="W760" s="8"/>
      <c r="X760" s="7">
        <v>345</v>
      </c>
      <c r="Y760" s="53"/>
      <c r="Z760" s="47">
        <v>0.41</v>
      </c>
      <c r="AA760" s="10">
        <v>2</v>
      </c>
      <c r="AB760" s="7"/>
      <c r="AC760" s="7"/>
      <c r="AD760" s="7"/>
      <c r="AE760" s="7"/>
    </row>
    <row r="761" spans="1:31" ht="12.75" hidden="1">
      <c r="A761" s="7">
        <v>302010000</v>
      </c>
      <c r="B761" s="62" t="s">
        <v>711</v>
      </c>
      <c r="C761" s="9"/>
      <c r="D761" s="8"/>
      <c r="E761" s="8"/>
      <c r="F761" s="8"/>
      <c r="G761" s="8"/>
      <c r="H761" s="8"/>
      <c r="I761" s="8"/>
      <c r="J761" s="8"/>
      <c r="K761" s="8"/>
      <c r="L761" s="8"/>
      <c r="M761" s="8"/>
      <c r="N761" s="8"/>
      <c r="O761" s="8"/>
      <c r="P761" s="8"/>
      <c r="Q761" s="8"/>
      <c r="R761" s="8"/>
      <c r="S761" s="8"/>
      <c r="T761" s="8"/>
      <c r="U761" s="8"/>
      <c r="V761" s="8"/>
      <c r="W761" s="8"/>
      <c r="X761" s="7">
        <v>345</v>
      </c>
      <c r="Y761" s="53"/>
      <c r="Z761" s="47">
        <v>0.41</v>
      </c>
      <c r="AA761" s="10">
        <v>2</v>
      </c>
      <c r="AB761" s="7"/>
      <c r="AC761" s="7"/>
      <c r="AD761" s="7"/>
      <c r="AE761" s="7"/>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hidden="1">
      <c r="A766" s="7">
        <v>302050000</v>
      </c>
      <c r="B766" s="62" t="s">
        <v>716</v>
      </c>
      <c r="C766" s="9"/>
      <c r="D766" s="8"/>
      <c r="E766" s="8"/>
      <c r="F766" s="8"/>
      <c r="G766" s="8"/>
      <c r="H766" s="8"/>
      <c r="I766" s="8"/>
      <c r="J766" s="8"/>
      <c r="K766" s="8"/>
      <c r="L766" s="8"/>
      <c r="M766" s="8"/>
      <c r="N766" s="8"/>
      <c r="O766" s="8"/>
      <c r="P766" s="8"/>
      <c r="Q766" s="8"/>
      <c r="R766" s="8"/>
      <c r="S766" s="8"/>
      <c r="T766" s="8"/>
      <c r="U766" s="8"/>
      <c r="V766" s="8"/>
      <c r="W766" s="8"/>
      <c r="X766" s="7">
        <v>368</v>
      </c>
      <c r="Y766" s="53"/>
      <c r="Z766" s="47">
        <v>0.41</v>
      </c>
      <c r="AA766" s="10">
        <v>2</v>
      </c>
      <c r="AB766" s="7"/>
      <c r="AC766" s="7"/>
      <c r="AD766" s="7"/>
      <c r="AE766" s="7"/>
    </row>
    <row r="767" spans="1:31" ht="12.75" hidden="1">
      <c r="A767" s="7">
        <v>302060000</v>
      </c>
      <c r="B767" s="62" t="s">
        <v>717</v>
      </c>
      <c r="C767" s="9"/>
      <c r="D767" s="8"/>
      <c r="E767" s="8"/>
      <c r="F767" s="8"/>
      <c r="G767" s="8"/>
      <c r="H767" s="8"/>
      <c r="I767" s="8"/>
      <c r="J767" s="8"/>
      <c r="K767" s="8"/>
      <c r="L767" s="8"/>
      <c r="M767" s="8"/>
      <c r="N767" s="8"/>
      <c r="O767" s="8"/>
      <c r="P767" s="8"/>
      <c r="Q767" s="8"/>
      <c r="R767" s="8"/>
      <c r="S767" s="8"/>
      <c r="T767" s="8"/>
      <c r="U767" s="8"/>
      <c r="V767" s="8"/>
      <c r="W767" s="8"/>
      <c r="X767" s="7">
        <v>298</v>
      </c>
      <c r="Y767" s="53"/>
      <c r="Z767" s="47">
        <v>0.41</v>
      </c>
      <c r="AA767" s="10">
        <v>2</v>
      </c>
      <c r="AB767" s="7"/>
      <c r="AC767" s="7"/>
      <c r="AD767" s="7"/>
      <c r="AE767" s="7"/>
    </row>
    <row r="768" spans="1:31" ht="12.75" hidden="1">
      <c r="A768" s="7">
        <v>302070000</v>
      </c>
      <c r="B768" s="62" t="s">
        <v>718</v>
      </c>
      <c r="C768" s="9"/>
      <c r="D768" s="8"/>
      <c r="E768" s="8"/>
      <c r="F768" s="8"/>
      <c r="G768" s="8"/>
      <c r="H768" s="8"/>
      <c r="I768" s="8"/>
      <c r="J768" s="8"/>
      <c r="K768" s="8"/>
      <c r="L768" s="8"/>
      <c r="M768" s="8"/>
      <c r="N768" s="8"/>
      <c r="O768" s="8"/>
      <c r="P768" s="8"/>
      <c r="Q768" s="8"/>
      <c r="R768" s="8"/>
      <c r="S768" s="8"/>
      <c r="T768" s="8"/>
      <c r="U768" s="8"/>
      <c r="V768" s="8"/>
      <c r="W768" s="8"/>
      <c r="X768" s="7">
        <v>345</v>
      </c>
      <c r="Y768" s="53"/>
      <c r="Z768" s="47">
        <v>0.41</v>
      </c>
      <c r="AA768" s="10">
        <v>2</v>
      </c>
      <c r="AB768" s="7"/>
      <c r="AC768" s="7"/>
      <c r="AD768" s="7"/>
      <c r="AE768" s="7"/>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hidden="1">
      <c r="A770" s="7">
        <v>302090000</v>
      </c>
      <c r="B770" s="62" t="s">
        <v>720</v>
      </c>
      <c r="C770" s="9"/>
      <c r="D770" s="8"/>
      <c r="E770" s="8"/>
      <c r="F770" s="8"/>
      <c r="G770" s="8"/>
      <c r="H770" s="8"/>
      <c r="I770" s="8"/>
      <c r="J770" s="8"/>
      <c r="K770" s="8"/>
      <c r="L770" s="8"/>
      <c r="M770" s="8"/>
      <c r="N770" s="8"/>
      <c r="O770" s="8"/>
      <c r="P770" s="8"/>
      <c r="Q770" s="8"/>
      <c r="R770" s="8"/>
      <c r="S770" s="8"/>
      <c r="T770" s="8"/>
      <c r="U770" s="8"/>
      <c r="V770" s="8"/>
      <c r="W770" s="8"/>
      <c r="X770" s="7">
        <v>339</v>
      </c>
      <c r="Y770" s="53"/>
      <c r="Z770" s="47">
        <v>0.41</v>
      </c>
      <c r="AA770" s="10">
        <v>2</v>
      </c>
      <c r="AB770" s="7"/>
      <c r="AC770" s="7"/>
      <c r="AD770" s="7"/>
      <c r="AE770" s="7"/>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v>9</v>
      </c>
      <c r="E776" s="8">
        <v>1</v>
      </c>
      <c r="F776" s="8"/>
      <c r="G776" s="8">
        <v>8</v>
      </c>
      <c r="H776" s="8"/>
      <c r="I776" s="8">
        <v>64</v>
      </c>
      <c r="J776" s="8">
        <v>15</v>
      </c>
      <c r="K776" s="8"/>
      <c r="L776" s="8">
        <v>49</v>
      </c>
      <c r="M776" s="8"/>
      <c r="N776" s="8">
        <v>35</v>
      </c>
      <c r="O776" s="8">
        <v>16</v>
      </c>
      <c r="P776" s="8"/>
      <c r="Q776" s="8">
        <v>19</v>
      </c>
      <c r="R776" s="8"/>
      <c r="S776" s="8">
        <v>38</v>
      </c>
      <c r="T776" s="8"/>
      <c r="U776" s="8"/>
      <c r="V776" s="8">
        <v>38</v>
      </c>
      <c r="W776" s="8"/>
      <c r="X776" s="7">
        <v>315</v>
      </c>
      <c r="Y776" s="53"/>
      <c r="Z776" s="47">
        <v>0.41</v>
      </c>
      <c r="AA776" s="10">
        <v>2</v>
      </c>
      <c r="AB776" s="7">
        <v>44.1525</v>
      </c>
      <c r="AC776" s="7">
        <v>289.5375</v>
      </c>
      <c r="AD776" s="7">
        <v>134.19</v>
      </c>
      <c r="AE776" s="7">
        <v>199.5</v>
      </c>
    </row>
    <row r="777" spans="1:31" ht="12.75">
      <c r="A777" s="7">
        <v>304010000</v>
      </c>
      <c r="B777" s="62" t="s">
        <v>727</v>
      </c>
      <c r="C777" s="9"/>
      <c r="D777" s="8">
        <v>4</v>
      </c>
      <c r="E777" s="8">
        <v>1</v>
      </c>
      <c r="F777" s="8"/>
      <c r="G777" s="8">
        <v>3</v>
      </c>
      <c r="H777" s="8"/>
      <c r="I777" s="8">
        <v>8</v>
      </c>
      <c r="J777" s="8">
        <v>2</v>
      </c>
      <c r="K777" s="8"/>
      <c r="L777" s="8">
        <v>6</v>
      </c>
      <c r="M777" s="8"/>
      <c r="N777" s="8">
        <v>9</v>
      </c>
      <c r="O777" s="8">
        <v>3</v>
      </c>
      <c r="P777" s="8"/>
      <c r="Q777" s="8">
        <v>6</v>
      </c>
      <c r="R777" s="8"/>
      <c r="S777" s="8">
        <v>3</v>
      </c>
      <c r="T777" s="8"/>
      <c r="U777" s="8"/>
      <c r="V777" s="8">
        <v>3</v>
      </c>
      <c r="W777" s="8"/>
      <c r="X777" s="7">
        <v>327</v>
      </c>
      <c r="Y777" s="53"/>
      <c r="Z777" s="47">
        <v>0.41</v>
      </c>
      <c r="AA777" s="10">
        <v>2</v>
      </c>
      <c r="AB777" s="7">
        <v>18.5845</v>
      </c>
      <c r="AC777" s="7">
        <v>37.169</v>
      </c>
      <c r="AD777" s="7">
        <v>39.4035</v>
      </c>
      <c r="AE777" s="7">
        <v>16.35</v>
      </c>
    </row>
    <row r="778" spans="1:31" ht="12.75">
      <c r="A778" s="7">
        <v>304020000</v>
      </c>
      <c r="B778" s="62" t="s">
        <v>728</v>
      </c>
      <c r="C778" s="9"/>
      <c r="D778" s="8"/>
      <c r="E778" s="8"/>
      <c r="F778" s="8"/>
      <c r="G778" s="8"/>
      <c r="H778" s="8"/>
      <c r="I778" s="8">
        <v>1</v>
      </c>
      <c r="J778" s="8"/>
      <c r="K778" s="8"/>
      <c r="L778" s="8">
        <v>1</v>
      </c>
      <c r="M778" s="8"/>
      <c r="N778" s="8"/>
      <c r="O778" s="8"/>
      <c r="P778" s="8"/>
      <c r="Q778" s="8"/>
      <c r="R778" s="8"/>
      <c r="S778" s="8">
        <v>1</v>
      </c>
      <c r="T778" s="8"/>
      <c r="U778" s="8"/>
      <c r="V778" s="8">
        <v>1</v>
      </c>
      <c r="W778" s="8"/>
      <c r="X778" s="7">
        <v>327</v>
      </c>
      <c r="Y778" s="53"/>
      <c r="Z778" s="47">
        <v>0.41</v>
      </c>
      <c r="AA778" s="10">
        <v>2</v>
      </c>
      <c r="AB778" s="7"/>
      <c r="AC778" s="7">
        <v>5.45</v>
      </c>
      <c r="AD778" s="7"/>
      <c r="AE778" s="7">
        <v>5.45</v>
      </c>
    </row>
    <row r="779" spans="1:31" ht="12.75" hidden="1">
      <c r="A779" s="7">
        <v>304030000</v>
      </c>
      <c r="B779" s="62" t="s">
        <v>729</v>
      </c>
      <c r="C779" s="9"/>
      <c r="D779" s="8"/>
      <c r="E779" s="8"/>
      <c r="F779" s="8"/>
      <c r="G779" s="8"/>
      <c r="H779" s="8"/>
      <c r="I779" s="8"/>
      <c r="J779" s="8"/>
      <c r="K779" s="8"/>
      <c r="L779" s="8"/>
      <c r="M779" s="8"/>
      <c r="N779" s="8"/>
      <c r="O779" s="8"/>
      <c r="P779" s="8"/>
      <c r="Q779" s="8"/>
      <c r="R779" s="8"/>
      <c r="S779" s="8"/>
      <c r="T779" s="8"/>
      <c r="U779" s="8"/>
      <c r="V779" s="8"/>
      <c r="W779" s="8"/>
      <c r="X779" s="7">
        <v>345</v>
      </c>
      <c r="Y779" s="53"/>
      <c r="Z779" s="47">
        <v>0.41</v>
      </c>
      <c r="AA779" s="10">
        <v>2</v>
      </c>
      <c r="AB779" s="7"/>
      <c r="AC779" s="7"/>
      <c r="AD779" s="7"/>
      <c r="AE779" s="7"/>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ht="12.75">
      <c r="A783" s="7">
        <v>304070000</v>
      </c>
      <c r="B783" s="62" t="s">
        <v>733</v>
      </c>
      <c r="C783" s="9"/>
      <c r="D783" s="8">
        <v>14</v>
      </c>
      <c r="E783" s="8">
        <v>8</v>
      </c>
      <c r="F783" s="8"/>
      <c r="G783" s="8">
        <v>6</v>
      </c>
      <c r="H783" s="8"/>
      <c r="I783" s="8">
        <v>18</v>
      </c>
      <c r="J783" s="8">
        <v>12</v>
      </c>
      <c r="K783" s="8"/>
      <c r="L783" s="8">
        <v>6</v>
      </c>
      <c r="M783" s="8"/>
      <c r="N783" s="8">
        <v>26</v>
      </c>
      <c r="O783" s="8">
        <v>20</v>
      </c>
      <c r="P783" s="8"/>
      <c r="Q783" s="8">
        <v>6</v>
      </c>
      <c r="R783" s="8"/>
      <c r="S783" s="8">
        <v>6</v>
      </c>
      <c r="T783" s="8"/>
      <c r="U783" s="8"/>
      <c r="V783" s="8">
        <v>6</v>
      </c>
      <c r="W783" s="8"/>
      <c r="X783" s="7">
        <v>315</v>
      </c>
      <c r="Y783" s="53"/>
      <c r="Z783" s="47">
        <v>0.41</v>
      </c>
      <c r="AA783" s="10">
        <v>2</v>
      </c>
      <c r="AB783" s="7">
        <v>48.72</v>
      </c>
      <c r="AC783" s="7">
        <v>57.33</v>
      </c>
      <c r="AD783" s="7">
        <v>74.55</v>
      </c>
      <c r="AE783" s="7">
        <v>31.5</v>
      </c>
    </row>
    <row r="784" spans="1:31" ht="12.75">
      <c r="A784" s="7">
        <v>304080000</v>
      </c>
      <c r="B784" s="62" t="s">
        <v>734</v>
      </c>
      <c r="C784" s="9"/>
      <c r="D784" s="8">
        <v>2</v>
      </c>
      <c r="E784" s="8">
        <v>1</v>
      </c>
      <c r="F784" s="8"/>
      <c r="G784" s="8">
        <v>1</v>
      </c>
      <c r="H784" s="8"/>
      <c r="I784" s="8">
        <v>5</v>
      </c>
      <c r="J784" s="8">
        <v>1</v>
      </c>
      <c r="K784" s="8"/>
      <c r="L784" s="8">
        <v>4</v>
      </c>
      <c r="M784" s="8"/>
      <c r="N784" s="8">
        <v>3</v>
      </c>
      <c r="O784" s="8">
        <v>2</v>
      </c>
      <c r="P784" s="8"/>
      <c r="Q784" s="8">
        <v>1</v>
      </c>
      <c r="R784" s="8"/>
      <c r="S784" s="8">
        <v>4</v>
      </c>
      <c r="T784" s="8"/>
      <c r="U784" s="8"/>
      <c r="V784" s="8">
        <v>4</v>
      </c>
      <c r="W784" s="8"/>
      <c r="X784" s="7">
        <v>315</v>
      </c>
      <c r="Y784" s="53"/>
      <c r="Z784" s="47">
        <v>0.41</v>
      </c>
      <c r="AA784" s="10">
        <v>2</v>
      </c>
      <c r="AB784" s="7">
        <v>7.4025</v>
      </c>
      <c r="AC784" s="7">
        <v>23.1525</v>
      </c>
      <c r="AD784" s="7">
        <v>9.555</v>
      </c>
      <c r="AE784" s="7">
        <v>21</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74</v>
      </c>
      <c r="E786" s="8">
        <v>41</v>
      </c>
      <c r="F786" s="8"/>
      <c r="G786" s="8">
        <v>33</v>
      </c>
      <c r="H786" s="8"/>
      <c r="I786" s="8">
        <v>133</v>
      </c>
      <c r="J786" s="8">
        <v>70</v>
      </c>
      <c r="K786" s="8"/>
      <c r="L786" s="8">
        <v>63</v>
      </c>
      <c r="M786" s="8"/>
      <c r="N786" s="8">
        <v>160</v>
      </c>
      <c r="O786" s="8">
        <v>111</v>
      </c>
      <c r="P786" s="8"/>
      <c r="Q786" s="8">
        <v>49</v>
      </c>
      <c r="R786" s="8"/>
      <c r="S786" s="8">
        <v>47</v>
      </c>
      <c r="T786" s="8"/>
      <c r="U786" s="8"/>
      <c r="V786" s="8">
        <v>47</v>
      </c>
      <c r="W786" s="8"/>
      <c r="X786" s="7">
        <v>274</v>
      </c>
      <c r="Y786" s="53"/>
      <c r="Z786" s="47">
        <v>0.41</v>
      </c>
      <c r="AA786" s="10">
        <v>2</v>
      </c>
      <c r="AB786" s="7">
        <v>227.465666666666</v>
      </c>
      <c r="AC786" s="7">
        <v>418.763333333333</v>
      </c>
      <c r="AD786" s="7">
        <v>431.595666666668</v>
      </c>
      <c r="AE786" s="7">
        <v>214.633333333333</v>
      </c>
    </row>
    <row r="787" spans="1:31" ht="12.75">
      <c r="A787" s="7">
        <v>304090100</v>
      </c>
      <c r="B787" s="62" t="s">
        <v>737</v>
      </c>
      <c r="C787" s="9"/>
      <c r="D787" s="8">
        <v>1</v>
      </c>
      <c r="E787" s="8"/>
      <c r="F787" s="8"/>
      <c r="G787" s="8">
        <v>1</v>
      </c>
      <c r="H787" s="8"/>
      <c r="I787" s="8">
        <v>2</v>
      </c>
      <c r="J787" s="8"/>
      <c r="K787" s="8"/>
      <c r="L787" s="8">
        <v>2</v>
      </c>
      <c r="M787" s="8"/>
      <c r="N787" s="8">
        <v>1</v>
      </c>
      <c r="O787" s="8"/>
      <c r="P787" s="8"/>
      <c r="Q787" s="8">
        <v>1</v>
      </c>
      <c r="R787" s="8"/>
      <c r="S787" s="8">
        <v>2</v>
      </c>
      <c r="T787" s="8"/>
      <c r="U787" s="8"/>
      <c r="V787" s="8">
        <v>2</v>
      </c>
      <c r="W787" s="8"/>
      <c r="X787" s="7">
        <v>327</v>
      </c>
      <c r="Y787" s="53"/>
      <c r="Z787" s="47">
        <v>0.41</v>
      </c>
      <c r="AA787" s="10">
        <v>2</v>
      </c>
      <c r="AB787" s="7">
        <v>5.45</v>
      </c>
      <c r="AC787" s="7">
        <v>10.9</v>
      </c>
      <c r="AD787" s="7">
        <v>5.45</v>
      </c>
      <c r="AE787" s="7">
        <v>10.9</v>
      </c>
    </row>
    <row r="788" spans="1:31" ht="12.75" hidden="1">
      <c r="A788" s="7">
        <v>304090200</v>
      </c>
      <c r="B788" s="62" t="s">
        <v>738</v>
      </c>
      <c r="C788" s="9"/>
      <c r="D788" s="8"/>
      <c r="E788" s="8"/>
      <c r="F788" s="8"/>
      <c r="G788" s="8"/>
      <c r="H788" s="8"/>
      <c r="I788" s="8"/>
      <c r="J788" s="8"/>
      <c r="K788" s="8"/>
      <c r="L788" s="8"/>
      <c r="M788" s="8"/>
      <c r="N788" s="8"/>
      <c r="O788" s="8"/>
      <c r="P788" s="8"/>
      <c r="Q788" s="8"/>
      <c r="R788" s="8"/>
      <c r="S788" s="8"/>
      <c r="T788" s="8"/>
      <c r="U788" s="8"/>
      <c r="V788" s="8"/>
      <c r="W788" s="8"/>
      <c r="X788" s="7">
        <v>280</v>
      </c>
      <c r="Y788" s="53"/>
      <c r="Z788" s="47">
        <v>0.41</v>
      </c>
      <c r="AA788" s="10">
        <v>2</v>
      </c>
      <c r="AB788" s="7"/>
      <c r="AC788" s="7"/>
      <c r="AD788" s="7"/>
      <c r="AE788" s="7"/>
    </row>
    <row r="789" spans="1:31" ht="12.75"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t="12.75"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ht="12.75">
      <c r="A791" s="7">
        <v>305010000</v>
      </c>
      <c r="B791" s="62" t="s">
        <v>741</v>
      </c>
      <c r="C791" s="9"/>
      <c r="D791" s="8">
        <v>7</v>
      </c>
      <c r="E791" s="8">
        <v>2</v>
      </c>
      <c r="F791" s="8"/>
      <c r="G791" s="8">
        <v>5</v>
      </c>
      <c r="H791" s="8"/>
      <c r="I791" s="8">
        <v>6</v>
      </c>
      <c r="J791" s="8">
        <v>1</v>
      </c>
      <c r="K791" s="8"/>
      <c r="L791" s="8">
        <v>5</v>
      </c>
      <c r="M791" s="8"/>
      <c r="N791" s="8">
        <v>8</v>
      </c>
      <c r="O791" s="8">
        <v>3</v>
      </c>
      <c r="P791" s="8"/>
      <c r="Q791" s="8">
        <v>5</v>
      </c>
      <c r="R791" s="8"/>
      <c r="S791" s="8">
        <v>5</v>
      </c>
      <c r="T791" s="8"/>
      <c r="U791" s="8"/>
      <c r="V791" s="8">
        <v>5</v>
      </c>
      <c r="W791" s="8"/>
      <c r="X791" s="7">
        <v>322</v>
      </c>
      <c r="Y791" s="53"/>
      <c r="Z791" s="47">
        <v>0.41</v>
      </c>
      <c r="AA791" s="10">
        <v>2</v>
      </c>
      <c r="AB791" s="7">
        <v>31.234</v>
      </c>
      <c r="AC791" s="7">
        <v>29.0336666666667</v>
      </c>
      <c r="AD791" s="7">
        <v>33.4343333333333</v>
      </c>
      <c r="AE791" s="7">
        <v>26.8333333333333</v>
      </c>
    </row>
    <row r="792" spans="1:31" ht="12.75">
      <c r="A792" s="7">
        <v>305010100</v>
      </c>
      <c r="B792" s="62" t="s">
        <v>742</v>
      </c>
      <c r="C792" s="9"/>
      <c r="D792" s="8"/>
      <c r="E792" s="8"/>
      <c r="F792" s="8"/>
      <c r="G792" s="8"/>
      <c r="H792" s="8"/>
      <c r="I792" s="8">
        <v>1</v>
      </c>
      <c r="J792" s="8"/>
      <c r="K792" s="8"/>
      <c r="L792" s="8">
        <v>1</v>
      </c>
      <c r="M792" s="8"/>
      <c r="N792" s="8">
        <v>1</v>
      </c>
      <c r="O792" s="8"/>
      <c r="P792" s="8"/>
      <c r="Q792" s="8">
        <v>1</v>
      </c>
      <c r="R792" s="8"/>
      <c r="S792" s="8"/>
      <c r="T792" s="8"/>
      <c r="U792" s="8"/>
      <c r="V792" s="8"/>
      <c r="W792" s="8"/>
      <c r="X792" s="7">
        <v>303</v>
      </c>
      <c r="Y792" s="53"/>
      <c r="Z792" s="47">
        <v>0.41</v>
      </c>
      <c r="AA792" s="10">
        <v>2</v>
      </c>
      <c r="AB792" s="7"/>
      <c r="AC792" s="7">
        <v>5.05</v>
      </c>
      <c r="AD792" s="7">
        <v>5.05</v>
      </c>
      <c r="AE792" s="7"/>
    </row>
    <row r="793" spans="1:31" ht="25.5">
      <c r="A793" s="7">
        <v>305010200</v>
      </c>
      <c r="B793" s="62" t="s">
        <v>743</v>
      </c>
      <c r="C793" s="9"/>
      <c r="D793" s="8"/>
      <c r="E793" s="8"/>
      <c r="F793" s="8"/>
      <c r="G793" s="8"/>
      <c r="H793" s="8"/>
      <c r="I793" s="8">
        <v>1</v>
      </c>
      <c r="J793" s="8">
        <v>1</v>
      </c>
      <c r="K793" s="8"/>
      <c r="L793" s="8"/>
      <c r="M793" s="8"/>
      <c r="N793" s="8">
        <v>1</v>
      </c>
      <c r="O793" s="8">
        <v>1</v>
      </c>
      <c r="P793" s="8"/>
      <c r="Q793" s="8"/>
      <c r="R793" s="8"/>
      <c r="S793" s="8"/>
      <c r="T793" s="8"/>
      <c r="U793" s="8"/>
      <c r="V793" s="8"/>
      <c r="W793" s="8"/>
      <c r="X793" s="7">
        <v>374</v>
      </c>
      <c r="Y793" s="53"/>
      <c r="Z793" s="47">
        <v>0.41</v>
      </c>
      <c r="AA793" s="10">
        <v>2</v>
      </c>
      <c r="AB793" s="7"/>
      <c r="AC793" s="7">
        <v>2.55566666666667</v>
      </c>
      <c r="AD793" s="7">
        <v>2.55566666666667</v>
      </c>
      <c r="AE793" s="7"/>
    </row>
    <row r="794" spans="1:31" ht="25.5" hidden="1">
      <c r="A794" s="7">
        <v>305010300</v>
      </c>
      <c r="B794" s="62" t="s">
        <v>744</v>
      </c>
      <c r="C794" s="9"/>
      <c r="D794" s="8"/>
      <c r="E794" s="8"/>
      <c r="F794" s="8"/>
      <c r="G794" s="8"/>
      <c r="H794" s="8"/>
      <c r="I794" s="8"/>
      <c r="J794" s="8"/>
      <c r="K794" s="8"/>
      <c r="L794" s="8"/>
      <c r="M794" s="8"/>
      <c r="N794" s="8"/>
      <c r="O794" s="8"/>
      <c r="P794" s="8"/>
      <c r="Q794" s="8"/>
      <c r="R794" s="8"/>
      <c r="S794" s="8"/>
      <c r="T794" s="8"/>
      <c r="U794" s="8"/>
      <c r="V794" s="8"/>
      <c r="W794" s="8"/>
      <c r="X794" s="7">
        <v>357</v>
      </c>
      <c r="Y794" s="53"/>
      <c r="Z794" s="47">
        <v>0.41</v>
      </c>
      <c r="AA794" s="10">
        <v>2</v>
      </c>
      <c r="AB794" s="7"/>
      <c r="AC794" s="7"/>
      <c r="AD794" s="7"/>
      <c r="AE794" s="7"/>
    </row>
    <row r="795" spans="1:31" ht="12.75">
      <c r="A795" s="7">
        <v>305010400</v>
      </c>
      <c r="B795" s="62" t="s">
        <v>745</v>
      </c>
      <c r="C795" s="9"/>
      <c r="D795" s="8">
        <v>8</v>
      </c>
      <c r="E795" s="8"/>
      <c r="F795" s="8"/>
      <c r="G795" s="8">
        <v>8</v>
      </c>
      <c r="H795" s="8"/>
      <c r="I795" s="8">
        <v>3</v>
      </c>
      <c r="J795" s="8"/>
      <c r="K795" s="8"/>
      <c r="L795" s="8">
        <v>3</v>
      </c>
      <c r="M795" s="8"/>
      <c r="N795" s="8">
        <v>6</v>
      </c>
      <c r="O795" s="8"/>
      <c r="P795" s="8"/>
      <c r="Q795" s="8">
        <v>6</v>
      </c>
      <c r="R795" s="8"/>
      <c r="S795" s="8">
        <v>5</v>
      </c>
      <c r="T795" s="8"/>
      <c r="U795" s="8"/>
      <c r="V795" s="8">
        <v>5</v>
      </c>
      <c r="W795" s="8"/>
      <c r="X795" s="7">
        <v>327</v>
      </c>
      <c r="Y795" s="53"/>
      <c r="Z795" s="47">
        <v>0.41</v>
      </c>
      <c r="AA795" s="10">
        <v>2</v>
      </c>
      <c r="AB795" s="7">
        <v>43.6</v>
      </c>
      <c r="AC795" s="7">
        <v>16.35</v>
      </c>
      <c r="AD795" s="7">
        <v>32.7</v>
      </c>
      <c r="AE795" s="7">
        <v>27.25</v>
      </c>
    </row>
    <row r="796" spans="1:31" ht="12.75" hidden="1">
      <c r="A796" s="7">
        <v>305010500</v>
      </c>
      <c r="B796" s="62" t="s">
        <v>746</v>
      </c>
      <c r="C796" s="9"/>
      <c r="D796" s="8"/>
      <c r="E796" s="8"/>
      <c r="F796" s="8"/>
      <c r="G796" s="8"/>
      <c r="H796" s="8"/>
      <c r="I796" s="8"/>
      <c r="J796" s="8"/>
      <c r="K796" s="8"/>
      <c r="L796" s="8"/>
      <c r="M796" s="8"/>
      <c r="N796" s="8"/>
      <c r="O796" s="8"/>
      <c r="P796" s="8"/>
      <c r="Q796" s="8"/>
      <c r="R796" s="8"/>
      <c r="S796" s="8"/>
      <c r="T796" s="8"/>
      <c r="U796" s="8"/>
      <c r="V796" s="8"/>
      <c r="W796" s="8"/>
      <c r="X796" s="7">
        <v>303</v>
      </c>
      <c r="Y796" s="53"/>
      <c r="Z796" s="47">
        <v>0.41</v>
      </c>
      <c r="AA796" s="10">
        <v>2</v>
      </c>
      <c r="AB796" s="7"/>
      <c r="AC796" s="7"/>
      <c r="AD796" s="7"/>
      <c r="AE796" s="7"/>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c r="E800" s="8"/>
      <c r="F800" s="8"/>
      <c r="G800" s="8"/>
      <c r="H800" s="8"/>
      <c r="I800" s="8">
        <v>4</v>
      </c>
      <c r="J800" s="8"/>
      <c r="K800" s="8"/>
      <c r="L800" s="8">
        <v>4</v>
      </c>
      <c r="M800" s="8"/>
      <c r="N800" s="8"/>
      <c r="O800" s="8"/>
      <c r="P800" s="8"/>
      <c r="Q800" s="8"/>
      <c r="R800" s="8"/>
      <c r="S800" s="8">
        <v>4</v>
      </c>
      <c r="T800" s="8"/>
      <c r="U800" s="8"/>
      <c r="V800" s="8">
        <v>4</v>
      </c>
      <c r="W800" s="8"/>
      <c r="X800" s="7">
        <v>339</v>
      </c>
      <c r="Y800" s="53"/>
      <c r="Z800" s="47">
        <v>0.41</v>
      </c>
      <c r="AA800" s="10">
        <v>2</v>
      </c>
      <c r="AB800" s="7"/>
      <c r="AC800" s="7">
        <v>22.6</v>
      </c>
      <c r="AD800" s="7"/>
      <c r="AE800" s="7">
        <v>22.6</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c r="A802" s="7">
        <v>305020000</v>
      </c>
      <c r="B802" s="62" t="s">
        <v>752</v>
      </c>
      <c r="C802" s="9"/>
      <c r="D802" s="8">
        <v>7</v>
      </c>
      <c r="E802" s="8">
        <v>2</v>
      </c>
      <c r="F802" s="8"/>
      <c r="G802" s="8">
        <v>5</v>
      </c>
      <c r="H802" s="8"/>
      <c r="I802" s="8">
        <v>5</v>
      </c>
      <c r="J802" s="8">
        <v>1</v>
      </c>
      <c r="K802" s="8"/>
      <c r="L802" s="8">
        <v>4</v>
      </c>
      <c r="M802" s="8"/>
      <c r="N802" s="8">
        <v>7</v>
      </c>
      <c r="O802" s="8">
        <v>3</v>
      </c>
      <c r="P802" s="8"/>
      <c r="Q802" s="8">
        <v>4</v>
      </c>
      <c r="R802" s="8"/>
      <c r="S802" s="8">
        <v>5</v>
      </c>
      <c r="T802" s="8"/>
      <c r="U802" s="8"/>
      <c r="V802" s="8">
        <v>5</v>
      </c>
      <c r="W802" s="8"/>
      <c r="X802" s="7">
        <v>315</v>
      </c>
      <c r="Y802" s="53"/>
      <c r="Z802" s="47">
        <v>0.41</v>
      </c>
      <c r="AA802" s="10">
        <v>2</v>
      </c>
      <c r="AB802" s="7">
        <v>30.555</v>
      </c>
      <c r="AC802" s="7">
        <v>23.1525</v>
      </c>
      <c r="AD802" s="7">
        <v>27.4575</v>
      </c>
      <c r="AE802" s="7">
        <v>26.25</v>
      </c>
    </row>
    <row r="803" spans="1:31" ht="12.75">
      <c r="A803" s="7">
        <v>305030000</v>
      </c>
      <c r="B803" s="62" t="s">
        <v>753</v>
      </c>
      <c r="C803" s="9"/>
      <c r="D803" s="8">
        <v>1</v>
      </c>
      <c r="E803" s="8"/>
      <c r="F803" s="8"/>
      <c r="G803" s="8">
        <v>1</v>
      </c>
      <c r="H803" s="8"/>
      <c r="I803" s="8">
        <v>4</v>
      </c>
      <c r="J803" s="8">
        <v>2</v>
      </c>
      <c r="K803" s="8"/>
      <c r="L803" s="8">
        <v>2</v>
      </c>
      <c r="M803" s="8"/>
      <c r="N803" s="8">
        <v>4</v>
      </c>
      <c r="O803" s="8">
        <v>2</v>
      </c>
      <c r="P803" s="8"/>
      <c r="Q803" s="8">
        <v>2</v>
      </c>
      <c r="R803" s="8"/>
      <c r="S803" s="8">
        <v>1</v>
      </c>
      <c r="T803" s="8"/>
      <c r="U803" s="8"/>
      <c r="V803" s="8">
        <v>1</v>
      </c>
      <c r="W803" s="8"/>
      <c r="X803" s="7">
        <v>298</v>
      </c>
      <c r="Y803" s="53"/>
      <c r="Z803" s="47">
        <v>0.41</v>
      </c>
      <c r="AA803" s="10">
        <v>2</v>
      </c>
      <c r="AB803" s="7">
        <v>4.96666666666667</v>
      </c>
      <c r="AC803" s="7">
        <v>14.006</v>
      </c>
      <c r="AD803" s="7">
        <v>14.006</v>
      </c>
      <c r="AE803" s="7">
        <v>4.96666666666667</v>
      </c>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c r="A805" s="7">
        <v>306010000</v>
      </c>
      <c r="B805" s="62" t="s">
        <v>755</v>
      </c>
      <c r="C805" s="9"/>
      <c r="D805" s="8"/>
      <c r="E805" s="8"/>
      <c r="F805" s="8"/>
      <c r="G805" s="8"/>
      <c r="H805" s="8"/>
      <c r="I805" s="8">
        <v>4</v>
      </c>
      <c r="J805" s="8">
        <v>1</v>
      </c>
      <c r="K805" s="8"/>
      <c r="L805" s="8">
        <v>3</v>
      </c>
      <c r="M805" s="8"/>
      <c r="N805" s="8">
        <v>1</v>
      </c>
      <c r="O805" s="8">
        <v>1</v>
      </c>
      <c r="P805" s="8"/>
      <c r="Q805" s="8"/>
      <c r="R805" s="8"/>
      <c r="S805" s="8">
        <v>3</v>
      </c>
      <c r="T805" s="8"/>
      <c r="U805" s="8"/>
      <c r="V805" s="8">
        <v>3</v>
      </c>
      <c r="W805" s="8"/>
      <c r="X805" s="7">
        <v>389</v>
      </c>
      <c r="Y805" s="53"/>
      <c r="Z805" s="47">
        <v>0.41</v>
      </c>
      <c r="AA805" s="10">
        <v>2</v>
      </c>
      <c r="AB805" s="7"/>
      <c r="AC805" s="7">
        <v>22.1081666666667</v>
      </c>
      <c r="AD805" s="7">
        <v>2.65816666666667</v>
      </c>
      <c r="AE805" s="7">
        <v>19.45</v>
      </c>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3</v>
      </c>
      <c r="E807" s="8"/>
      <c r="F807" s="8"/>
      <c r="G807" s="8">
        <v>3</v>
      </c>
      <c r="H807" s="8"/>
      <c r="I807" s="8">
        <v>1</v>
      </c>
      <c r="J807" s="8"/>
      <c r="K807" s="8"/>
      <c r="L807" s="8">
        <v>1</v>
      </c>
      <c r="M807" s="8"/>
      <c r="N807" s="8">
        <v>4</v>
      </c>
      <c r="O807" s="8"/>
      <c r="P807" s="8"/>
      <c r="Q807" s="8">
        <v>4</v>
      </c>
      <c r="R807" s="8"/>
      <c r="S807" s="8"/>
      <c r="T807" s="8"/>
      <c r="U807" s="8"/>
      <c r="V807" s="8"/>
      <c r="W807" s="8"/>
      <c r="X807" s="7">
        <v>315</v>
      </c>
      <c r="Y807" s="53"/>
      <c r="Z807" s="47">
        <v>0.41</v>
      </c>
      <c r="AA807" s="10">
        <v>2</v>
      </c>
      <c r="AB807" s="7">
        <v>15.75</v>
      </c>
      <c r="AC807" s="7">
        <v>5.25</v>
      </c>
      <c r="AD807" s="7">
        <v>21</v>
      </c>
      <c r="AE807" s="7"/>
    </row>
    <row r="808" spans="1:31" ht="12.75" hidden="1">
      <c r="A808" s="7">
        <v>307010000</v>
      </c>
      <c r="B808" s="62" t="s">
        <v>758</v>
      </c>
      <c r="C808" s="9"/>
      <c r="D808" s="8"/>
      <c r="E808" s="8"/>
      <c r="F808" s="8"/>
      <c r="G808" s="8"/>
      <c r="H808" s="8"/>
      <c r="I808" s="8"/>
      <c r="J808" s="8"/>
      <c r="K808" s="8"/>
      <c r="L808" s="8"/>
      <c r="M808" s="8"/>
      <c r="N808" s="8"/>
      <c r="O808" s="8"/>
      <c r="P808" s="8"/>
      <c r="Q808" s="8"/>
      <c r="R808" s="8"/>
      <c r="S808" s="8"/>
      <c r="T808" s="8"/>
      <c r="U808" s="8"/>
      <c r="V808" s="8"/>
      <c r="W808" s="8"/>
      <c r="X808" s="7">
        <v>292</v>
      </c>
      <c r="Y808" s="53"/>
      <c r="Z808" s="47">
        <v>0.41</v>
      </c>
      <c r="AA808" s="10">
        <v>2</v>
      </c>
      <c r="AB808" s="7"/>
      <c r="AC808" s="7"/>
      <c r="AD808" s="7"/>
      <c r="AE808" s="7"/>
    </row>
    <row r="809" spans="1:31" ht="12.75">
      <c r="A809" s="7">
        <v>307020000</v>
      </c>
      <c r="B809" s="62" t="s">
        <v>759</v>
      </c>
      <c r="C809" s="9"/>
      <c r="D809" s="8">
        <v>4</v>
      </c>
      <c r="E809" s="8">
        <v>1</v>
      </c>
      <c r="F809" s="8"/>
      <c r="G809" s="8">
        <v>3</v>
      </c>
      <c r="H809" s="8"/>
      <c r="I809" s="8">
        <v>7</v>
      </c>
      <c r="J809" s="8">
        <v>1</v>
      </c>
      <c r="K809" s="8"/>
      <c r="L809" s="8">
        <v>6</v>
      </c>
      <c r="M809" s="8"/>
      <c r="N809" s="8">
        <v>6</v>
      </c>
      <c r="O809" s="8">
        <v>2</v>
      </c>
      <c r="P809" s="8"/>
      <c r="Q809" s="8">
        <v>4</v>
      </c>
      <c r="R809" s="8"/>
      <c r="S809" s="8">
        <v>5</v>
      </c>
      <c r="T809" s="8"/>
      <c r="U809" s="8"/>
      <c r="V809" s="8">
        <v>5</v>
      </c>
      <c r="W809" s="8"/>
      <c r="X809" s="7">
        <v>292</v>
      </c>
      <c r="Y809" s="53"/>
      <c r="Z809" s="47">
        <v>0.41</v>
      </c>
      <c r="AA809" s="10">
        <v>2</v>
      </c>
      <c r="AB809" s="7">
        <v>16.5953333333333</v>
      </c>
      <c r="AC809" s="7">
        <v>31.1953333333333</v>
      </c>
      <c r="AD809" s="7">
        <v>23.4573333333333</v>
      </c>
      <c r="AE809" s="7">
        <v>24.3333333333333</v>
      </c>
    </row>
    <row r="810" spans="1:31" ht="12.75">
      <c r="A810" s="7">
        <v>308000000</v>
      </c>
      <c r="B810" s="62" t="s">
        <v>760</v>
      </c>
      <c r="C810" s="9"/>
      <c r="D810" s="8">
        <v>1</v>
      </c>
      <c r="E810" s="8"/>
      <c r="F810" s="8"/>
      <c r="G810" s="8">
        <v>1</v>
      </c>
      <c r="H810" s="8"/>
      <c r="I810" s="8">
        <v>10</v>
      </c>
      <c r="J810" s="8">
        <v>6</v>
      </c>
      <c r="K810" s="8"/>
      <c r="L810" s="8">
        <v>4</v>
      </c>
      <c r="M810" s="8"/>
      <c r="N810" s="8">
        <v>10</v>
      </c>
      <c r="O810" s="8">
        <v>6</v>
      </c>
      <c r="P810" s="8"/>
      <c r="Q810" s="8">
        <v>4</v>
      </c>
      <c r="R810" s="8"/>
      <c r="S810" s="8">
        <v>1</v>
      </c>
      <c r="T810" s="8"/>
      <c r="U810" s="8"/>
      <c r="V810" s="8">
        <v>1</v>
      </c>
      <c r="W810" s="8"/>
      <c r="X810" s="7">
        <v>283</v>
      </c>
      <c r="Y810" s="53"/>
      <c r="Z810" s="47">
        <v>0.41</v>
      </c>
      <c r="AA810" s="10">
        <v>2</v>
      </c>
      <c r="AB810" s="7">
        <v>4.71666666666667</v>
      </c>
      <c r="AC810" s="7">
        <v>30.4696666666667</v>
      </c>
      <c r="AD810" s="7">
        <v>30.4696666666667</v>
      </c>
      <c r="AE810" s="7">
        <v>4.71666666666667</v>
      </c>
    </row>
    <row r="811" spans="1:31" ht="12.75">
      <c r="A811" s="7">
        <v>308010000</v>
      </c>
      <c r="B811" s="62" t="s">
        <v>761</v>
      </c>
      <c r="C811" s="9"/>
      <c r="D811" s="8">
        <v>3</v>
      </c>
      <c r="E811" s="8"/>
      <c r="F811" s="8"/>
      <c r="G811" s="8">
        <v>3</v>
      </c>
      <c r="H811" s="8"/>
      <c r="I811" s="8">
        <v>2</v>
      </c>
      <c r="J811" s="8"/>
      <c r="K811" s="8"/>
      <c r="L811" s="8">
        <v>2</v>
      </c>
      <c r="M811" s="8"/>
      <c r="N811" s="8">
        <v>4</v>
      </c>
      <c r="O811" s="8"/>
      <c r="P811" s="8"/>
      <c r="Q811" s="8">
        <v>4</v>
      </c>
      <c r="R811" s="8"/>
      <c r="S811" s="8">
        <v>1</v>
      </c>
      <c r="T811" s="8"/>
      <c r="U811" s="8"/>
      <c r="V811" s="8">
        <v>1</v>
      </c>
      <c r="W811" s="8"/>
      <c r="X811" s="7">
        <v>315</v>
      </c>
      <c r="Y811" s="53"/>
      <c r="Z811" s="47">
        <v>0.41</v>
      </c>
      <c r="AA811" s="10">
        <v>2</v>
      </c>
      <c r="AB811" s="7">
        <v>15.75</v>
      </c>
      <c r="AC811" s="7">
        <v>10.5</v>
      </c>
      <c r="AD811" s="7">
        <v>21</v>
      </c>
      <c r="AE811" s="7">
        <v>5.25</v>
      </c>
    </row>
    <row r="812" spans="1:31" ht="12.75">
      <c r="A812" s="7">
        <v>308020000</v>
      </c>
      <c r="B812" s="62" t="s">
        <v>762</v>
      </c>
      <c r="C812" s="9"/>
      <c r="D812" s="8">
        <v>1</v>
      </c>
      <c r="E812" s="8">
        <v>1</v>
      </c>
      <c r="F812" s="8"/>
      <c r="G812" s="8"/>
      <c r="H812" s="8"/>
      <c r="I812" s="8">
        <v>1</v>
      </c>
      <c r="J812" s="8"/>
      <c r="K812" s="8"/>
      <c r="L812" s="8">
        <v>1</v>
      </c>
      <c r="M812" s="8"/>
      <c r="N812" s="8">
        <v>1</v>
      </c>
      <c r="O812" s="8">
        <v>1</v>
      </c>
      <c r="P812" s="8"/>
      <c r="Q812" s="8"/>
      <c r="R812" s="8"/>
      <c r="S812" s="8">
        <v>1</v>
      </c>
      <c r="T812" s="8"/>
      <c r="U812" s="8"/>
      <c r="V812" s="8">
        <v>1</v>
      </c>
      <c r="W812" s="8"/>
      <c r="X812" s="7">
        <v>274</v>
      </c>
      <c r="Y812" s="53"/>
      <c r="Z812" s="47">
        <v>0.41</v>
      </c>
      <c r="AA812" s="10">
        <v>2</v>
      </c>
      <c r="AB812" s="7">
        <v>1.87233333333333</v>
      </c>
      <c r="AC812" s="7">
        <v>4.56666666666667</v>
      </c>
      <c r="AD812" s="7">
        <v>1.87233333333333</v>
      </c>
      <c r="AE812" s="7">
        <v>4.56666666666667</v>
      </c>
    </row>
    <row r="813" spans="1:31" ht="12.75">
      <c r="A813" s="7">
        <v>308030000</v>
      </c>
      <c r="B813" s="62" t="s">
        <v>763</v>
      </c>
      <c r="C813" s="9"/>
      <c r="D813" s="8">
        <v>12</v>
      </c>
      <c r="E813" s="8">
        <v>3</v>
      </c>
      <c r="F813" s="8"/>
      <c r="G813" s="8">
        <v>9</v>
      </c>
      <c r="H813" s="8"/>
      <c r="I813" s="8">
        <v>33</v>
      </c>
      <c r="J813" s="8">
        <v>4</v>
      </c>
      <c r="K813" s="8"/>
      <c r="L813" s="8">
        <v>29</v>
      </c>
      <c r="M813" s="8"/>
      <c r="N813" s="8">
        <v>30</v>
      </c>
      <c r="O813" s="8">
        <v>7</v>
      </c>
      <c r="P813" s="8"/>
      <c r="Q813" s="8">
        <v>23</v>
      </c>
      <c r="R813" s="8"/>
      <c r="S813" s="8">
        <v>15</v>
      </c>
      <c r="T813" s="8"/>
      <c r="U813" s="8"/>
      <c r="V813" s="8">
        <v>15</v>
      </c>
      <c r="W813" s="8"/>
      <c r="X813" s="7">
        <v>233</v>
      </c>
      <c r="Y813" s="53"/>
      <c r="Z813" s="47">
        <v>0.41</v>
      </c>
      <c r="AA813" s="10">
        <v>2</v>
      </c>
      <c r="AB813" s="7">
        <v>39.7265</v>
      </c>
      <c r="AC813" s="7">
        <v>118.985333333333</v>
      </c>
      <c r="AD813" s="7">
        <v>100.461833333333</v>
      </c>
      <c r="AE813" s="7">
        <v>58.25</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15</v>
      </c>
      <c r="E815" s="8">
        <v>2</v>
      </c>
      <c r="F815" s="8"/>
      <c r="G815" s="8">
        <v>13</v>
      </c>
      <c r="H815" s="8"/>
      <c r="I815" s="8">
        <v>25</v>
      </c>
      <c r="J815" s="8">
        <v>3</v>
      </c>
      <c r="K815" s="8"/>
      <c r="L815" s="8">
        <v>22</v>
      </c>
      <c r="M815" s="8"/>
      <c r="N815" s="8">
        <v>19</v>
      </c>
      <c r="O815" s="8">
        <v>5</v>
      </c>
      <c r="P815" s="8"/>
      <c r="Q815" s="8">
        <v>14</v>
      </c>
      <c r="R815" s="8"/>
      <c r="S815" s="8">
        <v>21</v>
      </c>
      <c r="T815" s="8"/>
      <c r="U815" s="8"/>
      <c r="V815" s="8">
        <v>21</v>
      </c>
      <c r="W815" s="8"/>
      <c r="X815" s="7">
        <v>240</v>
      </c>
      <c r="Y815" s="53"/>
      <c r="Z815" s="47">
        <v>0.41</v>
      </c>
      <c r="AA815" s="10">
        <v>2</v>
      </c>
      <c r="AB815" s="7">
        <v>55.28</v>
      </c>
      <c r="AC815" s="7">
        <v>92.92</v>
      </c>
      <c r="AD815" s="7">
        <v>64.2</v>
      </c>
      <c r="AE815" s="7">
        <v>84</v>
      </c>
    </row>
    <row r="816" spans="1:31" ht="12.75">
      <c r="A816" s="7">
        <v>310010000</v>
      </c>
      <c r="B816" s="62" t="s">
        <v>766</v>
      </c>
      <c r="C816" s="9"/>
      <c r="D816" s="8">
        <v>25</v>
      </c>
      <c r="E816" s="8">
        <v>21</v>
      </c>
      <c r="F816" s="8"/>
      <c r="G816" s="8">
        <v>4</v>
      </c>
      <c r="H816" s="8"/>
      <c r="I816" s="8">
        <v>135</v>
      </c>
      <c r="J816" s="8">
        <v>88</v>
      </c>
      <c r="K816" s="8"/>
      <c r="L816" s="8">
        <v>47</v>
      </c>
      <c r="M816" s="8"/>
      <c r="N816" s="8">
        <v>124</v>
      </c>
      <c r="O816" s="8">
        <v>109</v>
      </c>
      <c r="P816" s="8"/>
      <c r="Q816" s="8">
        <v>15</v>
      </c>
      <c r="R816" s="8"/>
      <c r="S816" s="8">
        <v>36</v>
      </c>
      <c r="T816" s="8"/>
      <c r="U816" s="8"/>
      <c r="V816" s="8">
        <v>36</v>
      </c>
      <c r="W816" s="8"/>
      <c r="X816" s="7">
        <v>135</v>
      </c>
      <c r="Y816" s="53"/>
      <c r="Z816" s="47">
        <v>0.41</v>
      </c>
      <c r="AA816" s="10">
        <v>2</v>
      </c>
      <c r="AB816" s="7">
        <v>28.3725</v>
      </c>
      <c r="AC816" s="7">
        <v>186.93</v>
      </c>
      <c r="AD816" s="7">
        <v>134.3025</v>
      </c>
      <c r="AE816" s="7">
        <v>81</v>
      </c>
    </row>
    <row r="817" spans="1:31" ht="12.75">
      <c r="A817" s="7">
        <v>310020000</v>
      </c>
      <c r="B817" s="62" t="s">
        <v>767</v>
      </c>
      <c r="C817" s="9"/>
      <c r="D817" s="8">
        <v>28</v>
      </c>
      <c r="E817" s="8">
        <v>18</v>
      </c>
      <c r="F817" s="8"/>
      <c r="G817" s="8">
        <v>10</v>
      </c>
      <c r="H817" s="8"/>
      <c r="I817" s="8">
        <v>89</v>
      </c>
      <c r="J817" s="8">
        <v>47</v>
      </c>
      <c r="K817" s="8"/>
      <c r="L817" s="8">
        <v>42</v>
      </c>
      <c r="M817" s="8"/>
      <c r="N817" s="8">
        <v>92</v>
      </c>
      <c r="O817" s="8">
        <v>65</v>
      </c>
      <c r="P817" s="8"/>
      <c r="Q817" s="8">
        <v>27</v>
      </c>
      <c r="R817" s="8"/>
      <c r="S817" s="8">
        <v>25</v>
      </c>
      <c r="T817" s="8"/>
      <c r="U817" s="8"/>
      <c r="V817" s="8">
        <v>25</v>
      </c>
      <c r="W817" s="8"/>
      <c r="X817" s="7">
        <v>153</v>
      </c>
      <c r="Y817" s="53"/>
      <c r="Z817" s="47">
        <v>0.41</v>
      </c>
      <c r="AA817" s="10">
        <v>2</v>
      </c>
      <c r="AB817" s="7">
        <v>44.319</v>
      </c>
      <c r="AC817" s="7">
        <v>156.2385</v>
      </c>
      <c r="AD817" s="7">
        <v>136.8075</v>
      </c>
      <c r="AE817" s="7">
        <v>63.75</v>
      </c>
    </row>
    <row r="818" spans="1:31" ht="12.75">
      <c r="A818" s="7">
        <v>310030000</v>
      </c>
      <c r="B818" s="62" t="s">
        <v>768</v>
      </c>
      <c r="C818" s="9"/>
      <c r="D818" s="8"/>
      <c r="E818" s="8"/>
      <c r="F818" s="8"/>
      <c r="G818" s="8"/>
      <c r="H818" s="8"/>
      <c r="I818" s="8">
        <v>2</v>
      </c>
      <c r="J818" s="8"/>
      <c r="K818" s="8"/>
      <c r="L818" s="8">
        <v>2</v>
      </c>
      <c r="M818" s="8"/>
      <c r="N818" s="8"/>
      <c r="O818" s="8"/>
      <c r="P818" s="8"/>
      <c r="Q818" s="8"/>
      <c r="R818" s="8"/>
      <c r="S818" s="8">
        <v>2</v>
      </c>
      <c r="T818" s="8"/>
      <c r="U818" s="8"/>
      <c r="V818" s="8">
        <v>2</v>
      </c>
      <c r="W818" s="8"/>
      <c r="X818" s="7">
        <v>296</v>
      </c>
      <c r="Y818" s="53"/>
      <c r="Z818" s="47">
        <v>0.41</v>
      </c>
      <c r="AA818" s="10">
        <v>2</v>
      </c>
      <c r="AB818" s="7"/>
      <c r="AC818" s="7">
        <v>9.86666666666667</v>
      </c>
      <c r="AD818" s="7"/>
      <c r="AE818" s="7">
        <v>9.86666666666667</v>
      </c>
    </row>
    <row r="819" spans="1:31" ht="12.75">
      <c r="A819" s="7">
        <v>310040000</v>
      </c>
      <c r="B819" s="62" t="s">
        <v>769</v>
      </c>
      <c r="C819" s="9"/>
      <c r="D819" s="8">
        <v>9</v>
      </c>
      <c r="E819" s="8">
        <v>1</v>
      </c>
      <c r="F819" s="8"/>
      <c r="G819" s="8">
        <v>8</v>
      </c>
      <c r="H819" s="8"/>
      <c r="I819" s="8">
        <v>10</v>
      </c>
      <c r="J819" s="8">
        <v>4</v>
      </c>
      <c r="K819" s="8"/>
      <c r="L819" s="8">
        <v>6</v>
      </c>
      <c r="M819" s="8"/>
      <c r="N819" s="8">
        <v>17</v>
      </c>
      <c r="O819" s="8">
        <v>5</v>
      </c>
      <c r="P819" s="8"/>
      <c r="Q819" s="8">
        <v>12</v>
      </c>
      <c r="R819" s="8"/>
      <c r="S819" s="8">
        <v>2</v>
      </c>
      <c r="T819" s="8"/>
      <c r="U819" s="8"/>
      <c r="V819" s="8">
        <v>2</v>
      </c>
      <c r="W819" s="8"/>
      <c r="X819" s="7">
        <v>280</v>
      </c>
      <c r="Y819" s="53"/>
      <c r="Z819" s="47">
        <v>0.41</v>
      </c>
      <c r="AA819" s="10">
        <v>2</v>
      </c>
      <c r="AB819" s="7">
        <v>39.2466666666667</v>
      </c>
      <c r="AC819" s="7">
        <v>35.6533333333333</v>
      </c>
      <c r="AD819" s="7">
        <v>65.5666666666667</v>
      </c>
      <c r="AE819" s="7">
        <v>9.33333333333333</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hidden="1">
      <c r="A822" s="7">
        <v>310070000</v>
      </c>
      <c r="B822" s="62" t="s">
        <v>772</v>
      </c>
      <c r="C822" s="9"/>
      <c r="D822" s="8"/>
      <c r="E822" s="8"/>
      <c r="F822" s="8"/>
      <c r="G822" s="8"/>
      <c r="H822" s="8"/>
      <c r="I822" s="8"/>
      <c r="J822" s="8"/>
      <c r="K822" s="8"/>
      <c r="L822" s="8"/>
      <c r="M822" s="8"/>
      <c r="N822" s="8"/>
      <c r="O822" s="8"/>
      <c r="P822" s="8"/>
      <c r="Q822" s="8"/>
      <c r="R822" s="8"/>
      <c r="S822" s="8"/>
      <c r="T822" s="8"/>
      <c r="U822" s="8"/>
      <c r="V822" s="8"/>
      <c r="W822" s="8"/>
      <c r="X822" s="7">
        <v>233</v>
      </c>
      <c r="Y822" s="53"/>
      <c r="Z822" s="47">
        <v>0.41</v>
      </c>
      <c r="AA822" s="10">
        <v>2</v>
      </c>
      <c r="AB822" s="7"/>
      <c r="AC822" s="7"/>
      <c r="AD822" s="7"/>
      <c r="AE822" s="7"/>
    </row>
    <row r="823" spans="1:31" ht="12.75">
      <c r="A823" s="7">
        <v>311000000</v>
      </c>
      <c r="B823" s="62" t="s">
        <v>773</v>
      </c>
      <c r="C823" s="9"/>
      <c r="D823" s="8">
        <v>2</v>
      </c>
      <c r="E823" s="8"/>
      <c r="F823" s="8"/>
      <c r="G823" s="8">
        <v>2</v>
      </c>
      <c r="H823" s="8"/>
      <c r="I823" s="8">
        <v>30</v>
      </c>
      <c r="J823" s="8">
        <v>3</v>
      </c>
      <c r="K823" s="8"/>
      <c r="L823" s="8">
        <v>27</v>
      </c>
      <c r="M823" s="8"/>
      <c r="N823" s="8">
        <v>6</v>
      </c>
      <c r="O823" s="8">
        <v>3</v>
      </c>
      <c r="P823" s="8"/>
      <c r="Q823" s="8">
        <v>3</v>
      </c>
      <c r="R823" s="8"/>
      <c r="S823" s="8">
        <v>26</v>
      </c>
      <c r="T823" s="8"/>
      <c r="U823" s="8"/>
      <c r="V823" s="8">
        <v>26</v>
      </c>
      <c r="W823" s="8"/>
      <c r="X823" s="7">
        <v>362</v>
      </c>
      <c r="Y823" s="53"/>
      <c r="Z823" s="47">
        <v>0.41</v>
      </c>
      <c r="AA823" s="10">
        <v>2</v>
      </c>
      <c r="AB823" s="7">
        <v>12.0666666666667</v>
      </c>
      <c r="AC823" s="7">
        <v>170.321</v>
      </c>
      <c r="AD823" s="7">
        <v>25.521</v>
      </c>
      <c r="AE823" s="7">
        <v>156.866666666667</v>
      </c>
    </row>
    <row r="824" spans="1:31" ht="12.75">
      <c r="A824" s="7">
        <v>311010000</v>
      </c>
      <c r="B824" s="62" t="s">
        <v>774</v>
      </c>
      <c r="C824" s="9"/>
      <c r="D824" s="8">
        <v>1</v>
      </c>
      <c r="E824" s="8"/>
      <c r="F824" s="8"/>
      <c r="G824" s="8">
        <v>1</v>
      </c>
      <c r="H824" s="8"/>
      <c r="I824" s="8">
        <v>5</v>
      </c>
      <c r="J824" s="8">
        <v>1</v>
      </c>
      <c r="K824" s="8"/>
      <c r="L824" s="8">
        <v>4</v>
      </c>
      <c r="M824" s="8"/>
      <c r="N824" s="8">
        <v>4</v>
      </c>
      <c r="O824" s="8">
        <v>1</v>
      </c>
      <c r="P824" s="8"/>
      <c r="Q824" s="8">
        <v>3</v>
      </c>
      <c r="R824" s="8"/>
      <c r="S824" s="8">
        <v>2</v>
      </c>
      <c r="T824" s="8"/>
      <c r="U824" s="8"/>
      <c r="V824" s="8">
        <v>2</v>
      </c>
      <c r="W824" s="8"/>
      <c r="X824" s="7">
        <v>359</v>
      </c>
      <c r="Y824" s="53"/>
      <c r="Z824" s="47">
        <v>0.41</v>
      </c>
      <c r="AA824" s="10">
        <v>2</v>
      </c>
      <c r="AB824" s="7">
        <v>5.98333333333333</v>
      </c>
      <c r="AC824" s="7">
        <v>26.3865</v>
      </c>
      <c r="AD824" s="7">
        <v>20.4031666666667</v>
      </c>
      <c r="AE824" s="7">
        <v>11.9666666666667</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ht="12.75">
      <c r="A827" s="7">
        <v>311020000</v>
      </c>
      <c r="B827" s="62" t="s">
        <v>777</v>
      </c>
      <c r="C827" s="9"/>
      <c r="D827" s="8">
        <v>1</v>
      </c>
      <c r="E827" s="8">
        <v>1</v>
      </c>
      <c r="F827" s="8"/>
      <c r="G827" s="8"/>
      <c r="H827" s="8"/>
      <c r="I827" s="8">
        <v>3</v>
      </c>
      <c r="J827" s="8">
        <v>2</v>
      </c>
      <c r="K827" s="8"/>
      <c r="L827" s="8">
        <v>1</v>
      </c>
      <c r="M827" s="8"/>
      <c r="N827" s="8">
        <v>3</v>
      </c>
      <c r="O827" s="8">
        <v>3</v>
      </c>
      <c r="P827" s="8"/>
      <c r="Q827" s="8"/>
      <c r="R827" s="8"/>
      <c r="S827" s="8">
        <v>1</v>
      </c>
      <c r="T827" s="8"/>
      <c r="U827" s="8"/>
      <c r="V827" s="8">
        <v>1</v>
      </c>
      <c r="W827" s="8"/>
      <c r="X827" s="7">
        <v>239</v>
      </c>
      <c r="Y827" s="53"/>
      <c r="Z827" s="47">
        <v>0.41</v>
      </c>
      <c r="AA827" s="10">
        <v>2</v>
      </c>
      <c r="AB827" s="7">
        <v>1.63316666666667</v>
      </c>
      <c r="AC827" s="7">
        <v>7.24966666666667</v>
      </c>
      <c r="AD827" s="7">
        <v>4.8995</v>
      </c>
      <c r="AE827" s="7">
        <v>3.98333333333333</v>
      </c>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c r="A829" s="7">
        <v>312000000</v>
      </c>
      <c r="B829" s="62" t="s">
        <v>779</v>
      </c>
      <c r="C829" s="9"/>
      <c r="D829" s="8">
        <v>4</v>
      </c>
      <c r="E829" s="8">
        <v>2</v>
      </c>
      <c r="F829" s="8"/>
      <c r="G829" s="8">
        <v>2</v>
      </c>
      <c r="H829" s="8"/>
      <c r="I829" s="8">
        <v>4</v>
      </c>
      <c r="J829" s="8"/>
      <c r="K829" s="8"/>
      <c r="L829" s="8">
        <v>4</v>
      </c>
      <c r="M829" s="8"/>
      <c r="N829" s="8">
        <v>4</v>
      </c>
      <c r="O829" s="8">
        <v>2</v>
      </c>
      <c r="P829" s="8"/>
      <c r="Q829" s="8">
        <v>2</v>
      </c>
      <c r="R829" s="8"/>
      <c r="S829" s="8">
        <v>4</v>
      </c>
      <c r="T829" s="8"/>
      <c r="U829" s="8"/>
      <c r="V829" s="8">
        <v>4</v>
      </c>
      <c r="W829" s="8"/>
      <c r="X829" s="7">
        <v>315</v>
      </c>
      <c r="Y829" s="53"/>
      <c r="Z829" s="47">
        <v>0.41</v>
      </c>
      <c r="AA829" s="10">
        <v>2</v>
      </c>
      <c r="AB829" s="7">
        <v>14.805</v>
      </c>
      <c r="AC829" s="7">
        <v>21</v>
      </c>
      <c r="AD829" s="7">
        <v>14.805</v>
      </c>
      <c r="AE829" s="7">
        <v>21</v>
      </c>
    </row>
    <row r="830" spans="1:31" ht="12.75">
      <c r="A830" s="7">
        <v>313000000</v>
      </c>
      <c r="B830" s="62" t="s">
        <v>780</v>
      </c>
      <c r="C830" s="9"/>
      <c r="D830" s="8">
        <v>3</v>
      </c>
      <c r="E830" s="8">
        <v>1</v>
      </c>
      <c r="F830" s="8"/>
      <c r="G830" s="8">
        <v>2</v>
      </c>
      <c r="H830" s="8"/>
      <c r="I830" s="8">
        <v>11</v>
      </c>
      <c r="J830" s="8">
        <v>4</v>
      </c>
      <c r="K830" s="8"/>
      <c r="L830" s="8">
        <v>7</v>
      </c>
      <c r="M830" s="8"/>
      <c r="N830" s="8">
        <v>10</v>
      </c>
      <c r="O830" s="8">
        <v>5</v>
      </c>
      <c r="P830" s="8"/>
      <c r="Q830" s="8">
        <v>5</v>
      </c>
      <c r="R830" s="8"/>
      <c r="S830" s="8">
        <v>4</v>
      </c>
      <c r="T830" s="8"/>
      <c r="U830" s="8"/>
      <c r="V830" s="8">
        <v>4</v>
      </c>
      <c r="W830" s="8"/>
      <c r="X830" s="7">
        <v>245</v>
      </c>
      <c r="Y830" s="53"/>
      <c r="Z830" s="47">
        <v>0.41</v>
      </c>
      <c r="AA830" s="10">
        <v>2</v>
      </c>
      <c r="AB830" s="7">
        <v>9.84083333333333</v>
      </c>
      <c r="AC830" s="7">
        <v>35.28</v>
      </c>
      <c r="AD830" s="7">
        <v>28.7875</v>
      </c>
      <c r="AE830" s="7">
        <v>16.3333333333333</v>
      </c>
    </row>
    <row r="831" spans="1:31" ht="12.75" hidden="1">
      <c r="A831" s="7">
        <v>314000000</v>
      </c>
      <c r="B831" s="62" t="s">
        <v>781</v>
      </c>
      <c r="C831" s="9"/>
      <c r="D831" s="8"/>
      <c r="E831" s="8"/>
      <c r="F831" s="8"/>
      <c r="G831" s="8"/>
      <c r="H831" s="8"/>
      <c r="I831" s="8"/>
      <c r="J831" s="8"/>
      <c r="K831" s="8"/>
      <c r="L831" s="8"/>
      <c r="M831" s="8"/>
      <c r="N831" s="8"/>
      <c r="O831" s="8"/>
      <c r="P831" s="8"/>
      <c r="Q831" s="8"/>
      <c r="R831" s="8"/>
      <c r="S831" s="8"/>
      <c r="T831" s="8"/>
      <c r="U831" s="8"/>
      <c r="V831" s="8"/>
      <c r="W831" s="8"/>
      <c r="X831" s="7">
        <v>322</v>
      </c>
      <c r="Y831" s="53"/>
      <c r="Z831" s="47">
        <v>0.41</v>
      </c>
      <c r="AA831" s="10">
        <v>2</v>
      </c>
      <c r="AB831" s="7"/>
      <c r="AC831" s="7"/>
      <c r="AD831" s="7"/>
      <c r="AE831" s="7"/>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8" t="s">
        <v>1338</v>
      </c>
      <c r="B833" s="109"/>
      <c r="C833" s="64"/>
      <c r="D833" s="65">
        <f>SUM(E833:H833)</f>
        <v>10</v>
      </c>
      <c r="E833" s="65">
        <f>SUM(E834:E865)</f>
        <v>0</v>
      </c>
      <c r="F833" s="65">
        <f>SUM(F834:F865)</f>
        <v>0</v>
      </c>
      <c r="G833" s="65">
        <f>SUM(G834:G865)</f>
        <v>10</v>
      </c>
      <c r="H833" s="65">
        <f>SUM(H834:H865)</f>
        <v>0</v>
      </c>
      <c r="I833" s="65">
        <f>SUM(J833:M833)</f>
        <v>50</v>
      </c>
      <c r="J833" s="65">
        <f>SUM(J834:J865)</f>
        <v>5</v>
      </c>
      <c r="K833" s="65">
        <f>SUM(K834:K865)</f>
        <v>0</v>
      </c>
      <c r="L833" s="65">
        <f>SUM(L834:L865)</f>
        <v>45</v>
      </c>
      <c r="M833" s="65">
        <f>SUM(M834:M865)</f>
        <v>0</v>
      </c>
      <c r="N833" s="65">
        <f>SUM(O833:R833)</f>
        <v>42</v>
      </c>
      <c r="O833" s="65">
        <f>SUM(O834:O865)</f>
        <v>5</v>
      </c>
      <c r="P833" s="65">
        <f>SUM(P834:P865)</f>
        <v>0</v>
      </c>
      <c r="Q833" s="65">
        <f>SUM(Q834:Q865)</f>
        <v>37</v>
      </c>
      <c r="R833" s="65">
        <f>SUM(R834:R865)</f>
        <v>0</v>
      </c>
      <c r="S833" s="65">
        <f>SUM(T833:W833)</f>
        <v>18</v>
      </c>
      <c r="T833" s="65">
        <f>SUM(T834:T865)</f>
        <v>0</v>
      </c>
      <c r="U833" s="65">
        <f>SUM(U834:U865)</f>
        <v>0</v>
      </c>
      <c r="V833" s="65">
        <f>SUM(V834:V865)</f>
        <v>18</v>
      </c>
      <c r="W833" s="65">
        <f>SUM(W834:W865)</f>
        <v>0</v>
      </c>
      <c r="X833" s="66" t="s">
        <v>1964</v>
      </c>
      <c r="Y833" s="67"/>
      <c r="Z833" s="68" t="s">
        <v>1964</v>
      </c>
      <c r="AA833" s="69" t="s">
        <v>1964</v>
      </c>
      <c r="AB833" s="70">
        <f>SUM(AB834:AB865)</f>
        <v>33.3</v>
      </c>
      <c r="AC833" s="70">
        <f>SUM(AC834:AC865)</f>
        <v>146.07583333333332</v>
      </c>
      <c r="AD833" s="70">
        <f>SUM(AD834:AD865)</f>
        <v>119.57583333333335</v>
      </c>
      <c r="AE833" s="70">
        <f>SUM(AE834:AE865)</f>
        <v>59.799999999999955</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2</v>
      </c>
      <c r="E837" s="8"/>
      <c r="F837" s="8"/>
      <c r="G837" s="8">
        <v>2</v>
      </c>
      <c r="H837" s="8"/>
      <c r="I837" s="8">
        <v>4</v>
      </c>
      <c r="J837" s="8"/>
      <c r="K837" s="8"/>
      <c r="L837" s="8">
        <v>4</v>
      </c>
      <c r="M837" s="8"/>
      <c r="N837" s="8">
        <v>2</v>
      </c>
      <c r="O837" s="8"/>
      <c r="P837" s="8"/>
      <c r="Q837" s="8">
        <v>2</v>
      </c>
      <c r="R837" s="8"/>
      <c r="S837" s="8">
        <v>4</v>
      </c>
      <c r="T837" s="8"/>
      <c r="U837" s="8"/>
      <c r="V837" s="8">
        <v>4</v>
      </c>
      <c r="W837" s="8"/>
      <c r="X837" s="7">
        <v>215</v>
      </c>
      <c r="Y837" s="53"/>
      <c r="Z837" s="47">
        <v>0.41</v>
      </c>
      <c r="AA837" s="10">
        <v>2</v>
      </c>
      <c r="AB837" s="7">
        <v>7.16666666666667</v>
      </c>
      <c r="AC837" s="7">
        <v>14.3333333333333</v>
      </c>
      <c r="AD837" s="7">
        <v>7.16666666666667</v>
      </c>
      <c r="AE837" s="7">
        <v>14.3333333333333</v>
      </c>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c r="A840" s="7">
        <v>331030000</v>
      </c>
      <c r="B840" s="62" t="s">
        <v>788</v>
      </c>
      <c r="C840" s="9"/>
      <c r="D840" s="8"/>
      <c r="E840" s="8"/>
      <c r="F840" s="8"/>
      <c r="G840" s="8"/>
      <c r="H840" s="8"/>
      <c r="I840" s="8">
        <v>1</v>
      </c>
      <c r="J840" s="8"/>
      <c r="K840" s="8"/>
      <c r="L840" s="8">
        <v>1</v>
      </c>
      <c r="M840" s="8"/>
      <c r="N840" s="8"/>
      <c r="O840" s="8"/>
      <c r="P840" s="8"/>
      <c r="Q840" s="8"/>
      <c r="R840" s="8"/>
      <c r="S840" s="8">
        <v>1</v>
      </c>
      <c r="T840" s="8"/>
      <c r="U840" s="8"/>
      <c r="V840" s="8">
        <v>1</v>
      </c>
      <c r="W840" s="8"/>
      <c r="X840" s="7">
        <v>215</v>
      </c>
      <c r="Y840" s="53"/>
      <c r="Z840" s="47">
        <v>0.41</v>
      </c>
      <c r="AA840" s="10">
        <v>2</v>
      </c>
      <c r="AB840" s="7"/>
      <c r="AC840" s="7">
        <v>3.58333333333333</v>
      </c>
      <c r="AD840" s="7"/>
      <c r="AE840" s="7">
        <v>3.58333333333333</v>
      </c>
    </row>
    <row r="841" spans="1:31" ht="25.5">
      <c r="A841" s="7">
        <v>331040000</v>
      </c>
      <c r="B841" s="62" t="s">
        <v>789</v>
      </c>
      <c r="C841" s="9"/>
      <c r="D841" s="8"/>
      <c r="E841" s="8"/>
      <c r="F841" s="8"/>
      <c r="G841" s="8"/>
      <c r="H841" s="8"/>
      <c r="I841" s="8">
        <v>1</v>
      </c>
      <c r="J841" s="8"/>
      <c r="K841" s="8"/>
      <c r="L841" s="8">
        <v>1</v>
      </c>
      <c r="M841" s="8"/>
      <c r="N841" s="8">
        <v>1</v>
      </c>
      <c r="O841" s="8"/>
      <c r="P841" s="8"/>
      <c r="Q841" s="8">
        <v>1</v>
      </c>
      <c r="R841" s="8"/>
      <c r="S841" s="8"/>
      <c r="T841" s="8"/>
      <c r="U841" s="8"/>
      <c r="V841" s="8"/>
      <c r="W841" s="8"/>
      <c r="X841" s="7">
        <v>186</v>
      </c>
      <c r="Y841" s="53"/>
      <c r="Z841" s="47">
        <v>0.41</v>
      </c>
      <c r="AA841" s="10">
        <v>2</v>
      </c>
      <c r="AB841" s="7"/>
      <c r="AC841" s="7">
        <v>3.1</v>
      </c>
      <c r="AD841" s="7">
        <v>3.1</v>
      </c>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c r="A843" s="7">
        <v>331050100</v>
      </c>
      <c r="B843" s="62" t="s">
        <v>791</v>
      </c>
      <c r="C843" s="9"/>
      <c r="D843" s="8">
        <v>1</v>
      </c>
      <c r="E843" s="8"/>
      <c r="F843" s="8"/>
      <c r="G843" s="8">
        <v>1</v>
      </c>
      <c r="H843" s="8"/>
      <c r="I843" s="8">
        <v>2</v>
      </c>
      <c r="J843" s="8"/>
      <c r="K843" s="8"/>
      <c r="L843" s="8">
        <v>2</v>
      </c>
      <c r="M843" s="8"/>
      <c r="N843" s="8">
        <v>2</v>
      </c>
      <c r="O843" s="8"/>
      <c r="P843" s="8"/>
      <c r="Q843" s="8">
        <v>2</v>
      </c>
      <c r="R843" s="8"/>
      <c r="S843" s="8">
        <v>1</v>
      </c>
      <c r="T843" s="8"/>
      <c r="U843" s="8"/>
      <c r="V843" s="8">
        <v>1</v>
      </c>
      <c r="W843" s="8"/>
      <c r="X843" s="7">
        <v>245</v>
      </c>
      <c r="Y843" s="53"/>
      <c r="Z843" s="47">
        <v>0.41</v>
      </c>
      <c r="AA843" s="10">
        <v>2</v>
      </c>
      <c r="AB843" s="7">
        <v>4.08333333333333</v>
      </c>
      <c r="AC843" s="7">
        <v>8.16666666666667</v>
      </c>
      <c r="AD843" s="7">
        <v>8.16666666666667</v>
      </c>
      <c r="AE843" s="7">
        <v>4.08333333333333</v>
      </c>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t="12.75">
      <c r="A847" s="7">
        <v>331060101</v>
      </c>
      <c r="B847" s="62" t="s">
        <v>795</v>
      </c>
      <c r="C847" s="9"/>
      <c r="D847" s="8"/>
      <c r="E847" s="8"/>
      <c r="F847" s="8"/>
      <c r="G847" s="8"/>
      <c r="H847" s="8"/>
      <c r="I847" s="8">
        <v>1</v>
      </c>
      <c r="J847" s="8"/>
      <c r="K847" s="8"/>
      <c r="L847" s="8">
        <v>1</v>
      </c>
      <c r="M847" s="8"/>
      <c r="N847" s="8">
        <v>1</v>
      </c>
      <c r="O847" s="8"/>
      <c r="P847" s="8"/>
      <c r="Q847" s="8">
        <v>1</v>
      </c>
      <c r="R847" s="8"/>
      <c r="S847" s="8"/>
      <c r="T847" s="8"/>
      <c r="U847" s="8"/>
      <c r="V847" s="8"/>
      <c r="W847" s="8"/>
      <c r="X847" s="7">
        <v>141</v>
      </c>
      <c r="Y847" s="53"/>
      <c r="Z847" s="47">
        <v>0.41</v>
      </c>
      <c r="AA847" s="10">
        <v>2</v>
      </c>
      <c r="AB847" s="7"/>
      <c r="AC847" s="7">
        <v>2.35</v>
      </c>
      <c r="AD847" s="7">
        <v>2.35</v>
      </c>
      <c r="AE847" s="7"/>
    </row>
    <row r="848" spans="1:31" ht="12.75" hidden="1">
      <c r="A848" s="7">
        <v>331060200</v>
      </c>
      <c r="B848" s="62" t="s">
        <v>796</v>
      </c>
      <c r="C848" s="9"/>
      <c r="D848" s="8"/>
      <c r="E848" s="8"/>
      <c r="F848" s="8"/>
      <c r="G848" s="8"/>
      <c r="H848" s="8"/>
      <c r="I848" s="8"/>
      <c r="J848" s="8"/>
      <c r="K848" s="8"/>
      <c r="L848" s="8"/>
      <c r="M848" s="8"/>
      <c r="N848" s="8"/>
      <c r="O848" s="8"/>
      <c r="P848" s="8"/>
      <c r="Q848" s="8"/>
      <c r="R848" s="8"/>
      <c r="S848" s="8"/>
      <c r="T848" s="8"/>
      <c r="U848" s="8"/>
      <c r="V848" s="8"/>
      <c r="W848" s="8"/>
      <c r="X848" s="7">
        <v>165</v>
      </c>
      <c r="Y848" s="53"/>
      <c r="Z848" s="47">
        <v>0.41</v>
      </c>
      <c r="AA848" s="10">
        <v>2</v>
      </c>
      <c r="AB848" s="7"/>
      <c r="AC848" s="7"/>
      <c r="AD848" s="7"/>
      <c r="AE848" s="7"/>
    </row>
    <row r="849" spans="1:31" ht="12.75">
      <c r="A849" s="7">
        <v>331060201</v>
      </c>
      <c r="B849" s="62" t="s">
        <v>795</v>
      </c>
      <c r="C849" s="9"/>
      <c r="D849" s="8"/>
      <c r="E849" s="8"/>
      <c r="F849" s="8"/>
      <c r="G849" s="8"/>
      <c r="H849" s="8"/>
      <c r="I849" s="8">
        <v>9</v>
      </c>
      <c r="J849" s="8">
        <v>2</v>
      </c>
      <c r="K849" s="8"/>
      <c r="L849" s="8">
        <v>7</v>
      </c>
      <c r="M849" s="8"/>
      <c r="N849" s="8">
        <v>9</v>
      </c>
      <c r="O849" s="8">
        <v>2</v>
      </c>
      <c r="P849" s="8"/>
      <c r="Q849" s="8">
        <v>7</v>
      </c>
      <c r="R849" s="8"/>
      <c r="S849" s="8"/>
      <c r="T849" s="8"/>
      <c r="U849" s="8"/>
      <c r="V849" s="8"/>
      <c r="W849" s="8"/>
      <c r="X849" s="7">
        <v>144</v>
      </c>
      <c r="Y849" s="53"/>
      <c r="Z849" s="47">
        <v>0.41</v>
      </c>
      <c r="AA849" s="10">
        <v>2</v>
      </c>
      <c r="AB849" s="7"/>
      <c r="AC849" s="7">
        <v>18.768</v>
      </c>
      <c r="AD849" s="7">
        <v>18.768</v>
      </c>
      <c r="AE849" s="7"/>
    </row>
    <row r="850" spans="1:31" ht="12.75">
      <c r="A850" s="7">
        <v>331060300</v>
      </c>
      <c r="B850" s="62" t="s">
        <v>797</v>
      </c>
      <c r="C850" s="9"/>
      <c r="D850" s="8">
        <v>7</v>
      </c>
      <c r="E850" s="8"/>
      <c r="F850" s="8"/>
      <c r="G850" s="8">
        <v>7</v>
      </c>
      <c r="H850" s="8"/>
      <c r="I850" s="8">
        <v>29</v>
      </c>
      <c r="J850" s="8">
        <v>3</v>
      </c>
      <c r="K850" s="8"/>
      <c r="L850" s="8">
        <v>26</v>
      </c>
      <c r="M850" s="8"/>
      <c r="N850" s="8">
        <v>24</v>
      </c>
      <c r="O850" s="8">
        <v>3</v>
      </c>
      <c r="P850" s="8"/>
      <c r="Q850" s="8">
        <v>21</v>
      </c>
      <c r="R850" s="8"/>
      <c r="S850" s="8">
        <v>12</v>
      </c>
      <c r="T850" s="8"/>
      <c r="U850" s="8"/>
      <c r="V850" s="8">
        <v>12</v>
      </c>
      <c r="W850" s="8"/>
      <c r="X850" s="7">
        <v>189</v>
      </c>
      <c r="Y850" s="53"/>
      <c r="Z850" s="47">
        <v>0.41</v>
      </c>
      <c r="AA850" s="10">
        <v>2</v>
      </c>
      <c r="AB850" s="7">
        <v>22.05</v>
      </c>
      <c r="AC850" s="7">
        <v>85.7745</v>
      </c>
      <c r="AD850" s="7">
        <v>70.0245</v>
      </c>
      <c r="AE850" s="7">
        <v>37.8</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c r="A854" s="7">
        <v>331090000</v>
      </c>
      <c r="B854" s="62" t="s">
        <v>800</v>
      </c>
      <c r="C854" s="9"/>
      <c r="D854" s="8"/>
      <c r="E854" s="8"/>
      <c r="F854" s="8"/>
      <c r="G854" s="8"/>
      <c r="H854" s="8"/>
      <c r="I854" s="8">
        <v>1</v>
      </c>
      <c r="J854" s="8"/>
      <c r="K854" s="8"/>
      <c r="L854" s="8">
        <v>1</v>
      </c>
      <c r="M854" s="8"/>
      <c r="N854" s="8">
        <v>1</v>
      </c>
      <c r="O854" s="8"/>
      <c r="P854" s="8"/>
      <c r="Q854" s="8">
        <v>1</v>
      </c>
      <c r="R854" s="8"/>
      <c r="S854" s="8"/>
      <c r="T854" s="8"/>
      <c r="U854" s="8"/>
      <c r="V854" s="8"/>
      <c r="W854" s="8"/>
      <c r="X854" s="7">
        <v>206</v>
      </c>
      <c r="Y854" s="53"/>
      <c r="Z854" s="47">
        <v>0.41</v>
      </c>
      <c r="AA854" s="10">
        <v>2</v>
      </c>
      <c r="AB854" s="7"/>
      <c r="AC854" s="7">
        <v>3.43333333333333</v>
      </c>
      <c r="AD854" s="7">
        <v>3.43333333333333</v>
      </c>
      <c r="AE854" s="7"/>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hidden="1">
      <c r="A859" s="7">
        <v>331410000</v>
      </c>
      <c r="B859" s="62" t="s">
        <v>805</v>
      </c>
      <c r="C859" s="9"/>
      <c r="D859" s="8"/>
      <c r="E859" s="8"/>
      <c r="F859" s="8"/>
      <c r="G859" s="8"/>
      <c r="H859" s="8"/>
      <c r="I859" s="8"/>
      <c r="J859" s="8"/>
      <c r="K859" s="8"/>
      <c r="L859" s="8"/>
      <c r="M859" s="8"/>
      <c r="N859" s="8"/>
      <c r="O859" s="8"/>
      <c r="P859" s="8"/>
      <c r="Q859" s="8"/>
      <c r="R859" s="8"/>
      <c r="S859" s="8"/>
      <c r="T859" s="8"/>
      <c r="U859" s="8"/>
      <c r="V859" s="8"/>
      <c r="W859" s="8"/>
      <c r="X859" s="7">
        <v>144</v>
      </c>
      <c r="Y859" s="53"/>
      <c r="Z859" s="47">
        <v>0.41</v>
      </c>
      <c r="AA859" s="10">
        <v>2</v>
      </c>
      <c r="AB859" s="7"/>
      <c r="AC859" s="7"/>
      <c r="AD859" s="7"/>
      <c r="AE859" s="7"/>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c r="A863" s="7">
        <v>331500000</v>
      </c>
      <c r="B863" s="62" t="s">
        <v>809</v>
      </c>
      <c r="C863" s="9"/>
      <c r="D863" s="8"/>
      <c r="E863" s="8"/>
      <c r="F863" s="8"/>
      <c r="G863" s="8"/>
      <c r="H863" s="8"/>
      <c r="I863" s="8">
        <v>2</v>
      </c>
      <c r="J863" s="8"/>
      <c r="K863" s="8"/>
      <c r="L863" s="8">
        <v>2</v>
      </c>
      <c r="M863" s="8"/>
      <c r="N863" s="8">
        <v>2</v>
      </c>
      <c r="O863" s="8"/>
      <c r="P863" s="8"/>
      <c r="Q863" s="8">
        <v>2</v>
      </c>
      <c r="R863" s="8"/>
      <c r="S863" s="8"/>
      <c r="T863" s="8"/>
      <c r="U863" s="8"/>
      <c r="V863" s="8"/>
      <c r="W863" s="8"/>
      <c r="X863" s="7">
        <v>197</v>
      </c>
      <c r="Y863" s="53"/>
      <c r="Z863" s="47">
        <v>0.41</v>
      </c>
      <c r="AA863" s="10">
        <v>2</v>
      </c>
      <c r="AB863" s="7"/>
      <c r="AC863" s="7">
        <v>6.56666666666667</v>
      </c>
      <c r="AD863" s="7">
        <v>6.56666666666667</v>
      </c>
      <c r="AE863" s="7"/>
    </row>
    <row r="864" spans="1:31" ht="12.75" hidden="1">
      <c r="A864" s="7">
        <v>331600000</v>
      </c>
      <c r="B864" s="62" t="s">
        <v>810</v>
      </c>
      <c r="C864" s="9"/>
      <c r="D864" s="8"/>
      <c r="E864" s="8"/>
      <c r="F864" s="8"/>
      <c r="G864" s="8"/>
      <c r="H864" s="8"/>
      <c r="I864" s="8"/>
      <c r="J864" s="8"/>
      <c r="K864" s="8"/>
      <c r="L864" s="8"/>
      <c r="M864" s="8"/>
      <c r="N864" s="8"/>
      <c r="O864" s="8"/>
      <c r="P864" s="8"/>
      <c r="Q864" s="8"/>
      <c r="R864" s="8"/>
      <c r="S864" s="8"/>
      <c r="T864" s="8"/>
      <c r="U864" s="8"/>
      <c r="V864" s="8"/>
      <c r="W864" s="8"/>
      <c r="X864" s="7">
        <v>197</v>
      </c>
      <c r="Y864" s="53"/>
      <c r="Z864" s="47">
        <v>0.41</v>
      </c>
      <c r="AA864" s="10">
        <v>2</v>
      </c>
      <c r="AB864" s="7"/>
      <c r="AC864" s="7"/>
      <c r="AD864" s="7"/>
      <c r="AE864" s="7"/>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c r="E866" s="65"/>
      <c r="F866" s="65"/>
      <c r="G866" s="65"/>
      <c r="H866" s="65"/>
      <c r="I866" s="65">
        <v>6</v>
      </c>
      <c r="J866" s="65"/>
      <c r="K866" s="65"/>
      <c r="L866" s="65">
        <v>6</v>
      </c>
      <c r="M866" s="65"/>
      <c r="N866" s="65">
        <v>6</v>
      </c>
      <c r="O866" s="65"/>
      <c r="P866" s="65"/>
      <c r="Q866" s="65">
        <v>6</v>
      </c>
      <c r="R866" s="65"/>
      <c r="S866" s="65"/>
      <c r="T866" s="65"/>
      <c r="U866" s="65"/>
      <c r="V866" s="65"/>
      <c r="W866" s="65"/>
      <c r="X866" s="70">
        <v>98</v>
      </c>
      <c r="Y866" s="72"/>
      <c r="Z866" s="73">
        <v>0.41</v>
      </c>
      <c r="AA866" s="74">
        <v>2</v>
      </c>
      <c r="AB866" s="70"/>
      <c r="AC866" s="70">
        <v>9.8</v>
      </c>
      <c r="AD866" s="70">
        <v>9.8</v>
      </c>
      <c r="AE866" s="70"/>
    </row>
    <row r="867" spans="1:31" ht="12.75">
      <c r="A867" s="70">
        <v>351000000</v>
      </c>
      <c r="B867" s="71" t="s">
        <v>811</v>
      </c>
      <c r="C867" s="64"/>
      <c r="D867" s="65">
        <v>1</v>
      </c>
      <c r="E867" s="65"/>
      <c r="F867" s="65"/>
      <c r="G867" s="65">
        <v>1</v>
      </c>
      <c r="H867" s="65"/>
      <c r="I867" s="65">
        <v>5</v>
      </c>
      <c r="J867" s="65"/>
      <c r="K867" s="65"/>
      <c r="L867" s="65">
        <v>5</v>
      </c>
      <c r="M867" s="65"/>
      <c r="N867" s="65">
        <v>4</v>
      </c>
      <c r="O867" s="65"/>
      <c r="P867" s="65"/>
      <c r="Q867" s="65">
        <v>4</v>
      </c>
      <c r="R867" s="65"/>
      <c r="S867" s="65">
        <v>2</v>
      </c>
      <c r="T867" s="65"/>
      <c r="U867" s="65"/>
      <c r="V867" s="65">
        <v>2</v>
      </c>
      <c r="W867" s="65"/>
      <c r="X867" s="70">
        <v>231</v>
      </c>
      <c r="Y867" s="72"/>
      <c r="Z867" s="73">
        <v>0.41</v>
      </c>
      <c r="AA867" s="74">
        <v>2</v>
      </c>
      <c r="AB867" s="70">
        <v>3.85</v>
      </c>
      <c r="AC867" s="70">
        <v>19.25</v>
      </c>
      <c r="AD867" s="70">
        <v>15.4</v>
      </c>
      <c r="AE867" s="70">
        <v>7.7</v>
      </c>
    </row>
    <row r="868" spans="1:31" ht="25.5">
      <c r="A868" s="70">
        <v>600060000</v>
      </c>
      <c r="B868" s="71" t="s">
        <v>812</v>
      </c>
      <c r="C868" s="64"/>
      <c r="D868" s="65"/>
      <c r="E868" s="65"/>
      <c r="F868" s="65"/>
      <c r="G868" s="65"/>
      <c r="H868" s="65"/>
      <c r="I868" s="65">
        <v>1</v>
      </c>
      <c r="J868" s="65"/>
      <c r="K868" s="65"/>
      <c r="L868" s="65">
        <v>1</v>
      </c>
      <c r="M868" s="65"/>
      <c r="N868" s="65"/>
      <c r="O868" s="65"/>
      <c r="P868" s="65"/>
      <c r="Q868" s="65"/>
      <c r="R868" s="65"/>
      <c r="S868" s="65">
        <v>1</v>
      </c>
      <c r="T868" s="65"/>
      <c r="U868" s="65"/>
      <c r="V868" s="65">
        <v>1</v>
      </c>
      <c r="W868" s="65"/>
      <c r="X868" s="70">
        <v>147</v>
      </c>
      <c r="Y868" s="72"/>
      <c r="Z868" s="73">
        <v>0.41</v>
      </c>
      <c r="AA868" s="74">
        <v>2</v>
      </c>
      <c r="AB868" s="70"/>
      <c r="AC868" s="70">
        <v>2.45</v>
      </c>
      <c r="AD868" s="70"/>
      <c r="AE868" s="70">
        <v>2.45</v>
      </c>
    </row>
    <row r="869" spans="1:31" ht="12.75">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1" ht="12.75">
      <c r="A870" s="70">
        <v>600020000</v>
      </c>
      <c r="B870" s="71" t="s">
        <v>684</v>
      </c>
      <c r="C870" s="64"/>
      <c r="D870" s="65"/>
      <c r="E870" s="65"/>
      <c r="F870" s="65"/>
      <c r="G870" s="65"/>
      <c r="H870" s="65"/>
      <c r="I870" s="65">
        <v>3</v>
      </c>
      <c r="J870" s="65"/>
      <c r="K870" s="65"/>
      <c r="L870" s="65">
        <v>3</v>
      </c>
      <c r="M870" s="65"/>
      <c r="N870" s="65">
        <v>3</v>
      </c>
      <c r="O870" s="65"/>
      <c r="P870" s="65"/>
      <c r="Q870" s="65">
        <v>3</v>
      </c>
      <c r="R870" s="65"/>
      <c r="S870" s="65"/>
      <c r="T870" s="65"/>
      <c r="U870" s="65"/>
      <c r="V870" s="65"/>
      <c r="W870" s="65"/>
      <c r="X870" s="70">
        <v>60</v>
      </c>
      <c r="Y870" s="72"/>
      <c r="Z870" s="73">
        <v>0.41</v>
      </c>
      <c r="AA870" s="74">
        <v>2</v>
      </c>
      <c r="AB870" s="70"/>
      <c r="AC870" s="70">
        <v>3</v>
      </c>
      <c r="AD870" s="70">
        <v>3</v>
      </c>
      <c r="AE870" s="70"/>
    </row>
    <row r="871" spans="1:31" ht="12.75">
      <c r="A871" s="70">
        <v>351000000</v>
      </c>
      <c r="B871" s="71" t="s">
        <v>813</v>
      </c>
      <c r="C871" s="64"/>
      <c r="D871" s="65"/>
      <c r="E871" s="65"/>
      <c r="F871" s="65"/>
      <c r="G871" s="65"/>
      <c r="H871" s="65"/>
      <c r="I871" s="65">
        <v>14</v>
      </c>
      <c r="J871" s="65"/>
      <c r="K871" s="65"/>
      <c r="L871" s="65">
        <v>14</v>
      </c>
      <c r="M871" s="65"/>
      <c r="N871" s="65">
        <v>10</v>
      </c>
      <c r="O871" s="65"/>
      <c r="P871" s="65"/>
      <c r="Q871" s="65">
        <v>10</v>
      </c>
      <c r="R871" s="65"/>
      <c r="S871" s="65">
        <v>4</v>
      </c>
      <c r="T871" s="65"/>
      <c r="U871" s="65"/>
      <c r="V871" s="65">
        <v>4</v>
      </c>
      <c r="W871" s="65"/>
      <c r="X871" s="70">
        <v>231</v>
      </c>
      <c r="Y871" s="72"/>
      <c r="Z871" s="73">
        <v>0.41</v>
      </c>
      <c r="AA871" s="74">
        <v>2</v>
      </c>
      <c r="AB871" s="70"/>
      <c r="AC871" s="70">
        <v>53.9</v>
      </c>
      <c r="AD871" s="70">
        <v>38.5</v>
      </c>
      <c r="AE871" s="70">
        <v>15.4</v>
      </c>
    </row>
    <row r="872" spans="1:31" ht="25.5">
      <c r="A872" s="70">
        <v>600110000</v>
      </c>
      <c r="B872" s="71" t="s">
        <v>814</v>
      </c>
      <c r="C872" s="64"/>
      <c r="D872" s="65">
        <v>5</v>
      </c>
      <c r="E872" s="65"/>
      <c r="F872" s="65"/>
      <c r="G872" s="65">
        <v>5</v>
      </c>
      <c r="H872" s="65"/>
      <c r="I872" s="65">
        <v>44</v>
      </c>
      <c r="J872" s="65"/>
      <c r="K872" s="65"/>
      <c r="L872" s="65">
        <v>44</v>
      </c>
      <c r="M872" s="65"/>
      <c r="N872" s="65">
        <v>46</v>
      </c>
      <c r="O872" s="65"/>
      <c r="P872" s="65"/>
      <c r="Q872" s="65">
        <v>46</v>
      </c>
      <c r="R872" s="65"/>
      <c r="S872" s="65">
        <v>3</v>
      </c>
      <c r="T872" s="65"/>
      <c r="U872" s="65"/>
      <c r="V872" s="65">
        <v>3</v>
      </c>
      <c r="W872" s="65"/>
      <c r="X872" s="70">
        <v>156</v>
      </c>
      <c r="Y872" s="72"/>
      <c r="Z872" s="73">
        <v>0.41</v>
      </c>
      <c r="AA872" s="74">
        <v>2</v>
      </c>
      <c r="AB872" s="70">
        <v>13</v>
      </c>
      <c r="AC872" s="70">
        <v>114.4</v>
      </c>
      <c r="AD872" s="70">
        <v>119.6</v>
      </c>
      <c r="AE872" s="70">
        <v>7.8</v>
      </c>
    </row>
    <row r="873" spans="1:31" ht="25.5">
      <c r="A873" s="70">
        <v>341030000</v>
      </c>
      <c r="B873" s="71" t="s">
        <v>815</v>
      </c>
      <c r="C873" s="64"/>
      <c r="D873" s="65"/>
      <c r="E873" s="65"/>
      <c r="F873" s="65"/>
      <c r="G873" s="65"/>
      <c r="H873" s="65"/>
      <c r="I873" s="65"/>
      <c r="J873" s="65"/>
      <c r="K873" s="65"/>
      <c r="L873" s="65"/>
      <c r="M873" s="65"/>
      <c r="N873" s="65"/>
      <c r="O873" s="65"/>
      <c r="P873" s="65"/>
      <c r="Q873" s="65"/>
      <c r="R873" s="65"/>
      <c r="S873" s="65"/>
      <c r="T873" s="65"/>
      <c r="U873" s="65"/>
      <c r="V873" s="65"/>
      <c r="W873" s="65"/>
      <c r="X873" s="70">
        <v>206</v>
      </c>
      <c r="Y873" s="72"/>
      <c r="Z873" s="73">
        <v>0.41</v>
      </c>
      <c r="AA873" s="74">
        <v>2</v>
      </c>
      <c r="AB873" s="70"/>
      <c r="AC873" s="70"/>
      <c r="AD873" s="70"/>
      <c r="AE873" s="70"/>
    </row>
    <row r="874" spans="1:31" ht="12.75">
      <c r="A874" s="70">
        <v>600120000</v>
      </c>
      <c r="B874" s="71" t="s">
        <v>816</v>
      </c>
      <c r="C874" s="64"/>
      <c r="D874" s="65"/>
      <c r="E874" s="65"/>
      <c r="F874" s="65"/>
      <c r="G874" s="65"/>
      <c r="H874" s="65"/>
      <c r="I874" s="65">
        <v>1</v>
      </c>
      <c r="J874" s="65"/>
      <c r="K874" s="65"/>
      <c r="L874" s="65">
        <v>1</v>
      </c>
      <c r="M874" s="65"/>
      <c r="N874" s="65">
        <v>1</v>
      </c>
      <c r="O874" s="65"/>
      <c r="P874" s="65"/>
      <c r="Q874" s="65">
        <v>1</v>
      </c>
      <c r="R874" s="65"/>
      <c r="S874" s="65"/>
      <c r="T874" s="65"/>
      <c r="U874" s="65"/>
      <c r="V874" s="65"/>
      <c r="W874" s="65"/>
      <c r="X874" s="70">
        <v>91</v>
      </c>
      <c r="Y874" s="72"/>
      <c r="Z874" s="73">
        <v>0.41</v>
      </c>
      <c r="AA874" s="74">
        <v>2</v>
      </c>
      <c r="AB874" s="70"/>
      <c r="AC874" s="70">
        <v>1.51666666666667</v>
      </c>
      <c r="AD874" s="70">
        <v>1.51666666666667</v>
      </c>
      <c r="AE874" s="70"/>
    </row>
    <row r="875" spans="1:31" ht="15" customHeight="1">
      <c r="A875" s="104" t="s">
        <v>6</v>
      </c>
      <c r="B875" s="105"/>
      <c r="C875" s="11"/>
      <c r="D875" s="12">
        <f>SUM(E875:H875)</f>
        <v>289</v>
      </c>
      <c r="E875" s="12">
        <f>E728+E738+E833+E866+E867+E868+E869+E870+E871+E872+E873+E874</f>
        <v>107</v>
      </c>
      <c r="F875" s="12">
        <f>F728+F738+F833+F866+F867+F868+F869+F870+F871+F872+F873+F874</f>
        <v>0</v>
      </c>
      <c r="G875" s="12">
        <f>G728+G738+G833+G866+G867+G868+G869+G870+G871+G872+G873+G874</f>
        <v>182</v>
      </c>
      <c r="H875" s="12">
        <f>H728+H738+H833+H866+H867+H868+H869+H870+H871+H872+H873+H874</f>
        <v>0</v>
      </c>
      <c r="I875" s="12">
        <f>SUM(J875:M875)</f>
        <v>1089</v>
      </c>
      <c r="J875" s="12">
        <f>J728+J738+J833+J866+J867+J868+J869+J870+J871+J872+J873+J874</f>
        <v>283</v>
      </c>
      <c r="K875" s="12">
        <f>K728+K738+K833+K866+K867+K868+K869+K870+K871+K872+K873+K874</f>
        <v>0</v>
      </c>
      <c r="L875" s="12">
        <f>L728+L738+L833+L866+L867+L868+L869+L870+L871+L872+L873+L874</f>
        <v>806</v>
      </c>
      <c r="M875" s="12">
        <f>M728+M738+M833+M866+M867+M868+M869+M870+M871+M872+M873+M874</f>
        <v>0</v>
      </c>
      <c r="N875" s="12">
        <f>SUM(O875:R875)</f>
        <v>1042</v>
      </c>
      <c r="O875" s="12">
        <f>O728+O738+O833+O866+O867+O868+O869+O870+O871+O872+O873+O874</f>
        <v>390</v>
      </c>
      <c r="P875" s="12">
        <f>P728+P738+P833+P866+P867+P868+P869+P870+P871+P872+P873+P874</f>
        <v>0</v>
      </c>
      <c r="Q875" s="12">
        <f>Q728+Q738+Q833+Q866+Q867+Q868+Q869+Q870+Q871+Q872+Q873+Q874</f>
        <v>652</v>
      </c>
      <c r="R875" s="12">
        <f>R728+R738+R833+R866+R867+R868+R869+R870+R871+R872+R873+R874</f>
        <v>0</v>
      </c>
      <c r="S875" s="12">
        <f>SUM(T875:W875)</f>
        <v>336</v>
      </c>
      <c r="T875" s="12">
        <f>T728+T738+T833+T866+T867+T868+T869+T870+T871+T872+T873+T874</f>
        <v>0</v>
      </c>
      <c r="U875" s="12">
        <f>U728+U738+U833+U866+U867+U868+U869+U870+U871+U872+U873+U874</f>
        <v>0</v>
      </c>
      <c r="V875" s="12">
        <f>V728+V738+V833+V866+V867+V868+V869+V870+V871+V872+V873+V874</f>
        <v>336</v>
      </c>
      <c r="W875" s="12">
        <f>W728+W738+W833+W866+W867+W868+W869+W870+W871+W872+W873+W874</f>
        <v>0</v>
      </c>
      <c r="X875" s="36" t="s">
        <v>1964</v>
      </c>
      <c r="Y875" s="54"/>
      <c r="Z875" s="48" t="s">
        <v>1964</v>
      </c>
      <c r="AA875" s="42" t="s">
        <v>1964</v>
      </c>
      <c r="AB875" s="38">
        <f>AB728+AB738+AB833+AB866+AB867+AB868+AB869+AB870+AB871+AB872+AB873+AB874</f>
        <v>996.8721666666657</v>
      </c>
      <c r="AC875" s="38">
        <f>AC728+AC738+AC833+AC866+AC867+AC868+AC869+AC870+AC871+AC872+AC873+AC874</f>
        <v>4051.5626666666662</v>
      </c>
      <c r="AD875" s="38">
        <f>AD728+AD738+AD833+AD866+AD867+AD868+AD869+AD870+AD871+AD872+AD873+AD874</f>
        <v>3576.9515000000015</v>
      </c>
      <c r="AE875" s="38">
        <f>AE728+AE738+AE833+AE866+AE867+AE868+AE869+AE870+AE871+AE872+AE873+AE874</f>
        <v>1471.4833333333333</v>
      </c>
    </row>
    <row r="876" spans="1:32" s="25" customFormat="1" ht="15" customHeight="1">
      <c r="A876" s="106" t="s">
        <v>817</v>
      </c>
      <c r="B876" s="107"/>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8" t="s">
        <v>1339</v>
      </c>
      <c r="B877" s="109"/>
      <c r="C877" s="64"/>
      <c r="D877" s="65">
        <f>SUM(E877:H877)</f>
        <v>123</v>
      </c>
      <c r="E877" s="65">
        <f>SUM(E878:E1417)</f>
        <v>2</v>
      </c>
      <c r="F877" s="65">
        <f>SUM(F878:F1417)</f>
        <v>0</v>
      </c>
      <c r="G877" s="65">
        <f>SUM(G878:G1417)</f>
        <v>121</v>
      </c>
      <c r="H877" s="65">
        <f>SUM(H878:H1417)</f>
        <v>0</v>
      </c>
      <c r="I877" s="65">
        <f>SUM(J877:M877)</f>
        <v>786</v>
      </c>
      <c r="J877" s="65">
        <f>SUM(J878:J1417)</f>
        <v>44</v>
      </c>
      <c r="K877" s="65">
        <f>SUM(K878:K1417)</f>
        <v>0</v>
      </c>
      <c r="L877" s="65">
        <f>SUM(L878:L1417)</f>
        <v>742</v>
      </c>
      <c r="M877" s="65">
        <f>SUM(M878:M1417)</f>
        <v>0</v>
      </c>
      <c r="N877" s="65">
        <f>SUM(O877:R877)</f>
        <v>790</v>
      </c>
      <c r="O877" s="65">
        <f>SUM(O878:O1417)</f>
        <v>46</v>
      </c>
      <c r="P877" s="65">
        <f>SUM(P878:P1417)</f>
        <v>0</v>
      </c>
      <c r="Q877" s="65">
        <f>SUM(Q878:Q1417)</f>
        <v>744</v>
      </c>
      <c r="R877" s="65">
        <f>SUM(R878:R1417)</f>
        <v>0</v>
      </c>
      <c r="S877" s="65">
        <f>SUM(T877:W877)</f>
        <v>119</v>
      </c>
      <c r="T877" s="65">
        <f>SUM(T878:T1417)</f>
        <v>0</v>
      </c>
      <c r="U877" s="65">
        <f>SUM(U878:U1417)</f>
        <v>0</v>
      </c>
      <c r="V877" s="65">
        <f>SUM(V878:V1417)</f>
        <v>119</v>
      </c>
      <c r="W877" s="65">
        <f>SUM(W878:W1417)</f>
        <v>0</v>
      </c>
      <c r="X877" s="66" t="s">
        <v>1964</v>
      </c>
      <c r="Y877" s="67"/>
      <c r="Z877" s="68" t="s">
        <v>1964</v>
      </c>
      <c r="AA877" s="69" t="s">
        <v>1964</v>
      </c>
      <c r="AB877" s="70">
        <f>SUM(AB878:AB1417)</f>
        <v>267.6303333333334</v>
      </c>
      <c r="AC877" s="70">
        <f>SUM(AC878:AC1417)</f>
        <v>1681.032666666668</v>
      </c>
      <c r="AD877" s="70">
        <f>SUM(AD878:AD1417)</f>
        <v>1670.646333333334</v>
      </c>
      <c r="AE877" s="70">
        <f>SUM(AE878:AE1417)</f>
        <v>278.01666666666677</v>
      </c>
    </row>
    <row r="878" spans="1:31" ht="12.75">
      <c r="A878" s="7">
        <v>501010001</v>
      </c>
      <c r="B878" s="62" t="s">
        <v>818</v>
      </c>
      <c r="C878" s="9"/>
      <c r="D878" s="8">
        <v>2</v>
      </c>
      <c r="E878" s="8"/>
      <c r="F878" s="8"/>
      <c r="G878" s="8">
        <v>2</v>
      </c>
      <c r="H878" s="8"/>
      <c r="I878" s="8">
        <v>5</v>
      </c>
      <c r="J878" s="8"/>
      <c r="K878" s="8"/>
      <c r="L878" s="8">
        <v>5</v>
      </c>
      <c r="M878" s="8"/>
      <c r="N878" s="8">
        <v>6</v>
      </c>
      <c r="O878" s="8"/>
      <c r="P878" s="8"/>
      <c r="Q878" s="8">
        <v>6</v>
      </c>
      <c r="R878" s="8"/>
      <c r="S878" s="8">
        <v>1</v>
      </c>
      <c r="T878" s="8"/>
      <c r="U878" s="8"/>
      <c r="V878" s="8">
        <v>1</v>
      </c>
      <c r="W878" s="8"/>
      <c r="X878" s="7">
        <v>126</v>
      </c>
      <c r="Y878" s="53"/>
      <c r="Z878" s="47">
        <v>0.41</v>
      </c>
      <c r="AA878" s="10">
        <v>2</v>
      </c>
      <c r="AB878" s="7">
        <v>4.2</v>
      </c>
      <c r="AC878" s="7">
        <v>10.5</v>
      </c>
      <c r="AD878" s="7">
        <v>12.6</v>
      </c>
      <c r="AE878" s="7">
        <v>2.1</v>
      </c>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c r="E886" s="8"/>
      <c r="F886" s="8"/>
      <c r="G886" s="8"/>
      <c r="H886" s="8"/>
      <c r="I886" s="8">
        <v>1</v>
      </c>
      <c r="J886" s="8"/>
      <c r="K886" s="8"/>
      <c r="L886" s="8">
        <v>1</v>
      </c>
      <c r="M886" s="8"/>
      <c r="N886" s="8"/>
      <c r="O886" s="8"/>
      <c r="P886" s="8"/>
      <c r="Q886" s="8"/>
      <c r="R886" s="8"/>
      <c r="S886" s="8">
        <v>1</v>
      </c>
      <c r="T886" s="8"/>
      <c r="U886" s="8"/>
      <c r="V886" s="8">
        <v>1</v>
      </c>
      <c r="W886" s="8"/>
      <c r="X886" s="7">
        <v>126</v>
      </c>
      <c r="Y886" s="53"/>
      <c r="Z886" s="47">
        <v>0.41</v>
      </c>
      <c r="AA886" s="10">
        <v>2</v>
      </c>
      <c r="AB886" s="7"/>
      <c r="AC886" s="7">
        <v>2.1</v>
      </c>
      <c r="AD886" s="7"/>
      <c r="AE886" s="7">
        <v>2.1</v>
      </c>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16</v>
      </c>
      <c r="E894" s="8"/>
      <c r="F894" s="8"/>
      <c r="G894" s="8">
        <v>16</v>
      </c>
      <c r="H894" s="8"/>
      <c r="I894" s="8">
        <v>19</v>
      </c>
      <c r="J894" s="8">
        <v>2</v>
      </c>
      <c r="K894" s="8"/>
      <c r="L894" s="8">
        <v>17</v>
      </c>
      <c r="M894" s="8"/>
      <c r="N894" s="8">
        <v>34</v>
      </c>
      <c r="O894" s="8">
        <v>2</v>
      </c>
      <c r="P894" s="8"/>
      <c r="Q894" s="8">
        <v>32</v>
      </c>
      <c r="R894" s="8"/>
      <c r="S894" s="8">
        <v>1</v>
      </c>
      <c r="T894" s="8"/>
      <c r="U894" s="8"/>
      <c r="V894" s="8">
        <v>1</v>
      </c>
      <c r="W894" s="8"/>
      <c r="X894" s="7">
        <v>130</v>
      </c>
      <c r="Y894" s="53"/>
      <c r="Z894" s="47">
        <v>0.41</v>
      </c>
      <c r="AA894" s="10">
        <v>2</v>
      </c>
      <c r="AB894" s="7">
        <v>34.6666666666667</v>
      </c>
      <c r="AC894" s="7">
        <v>38.61</v>
      </c>
      <c r="AD894" s="7">
        <v>71.11</v>
      </c>
      <c r="AE894" s="7">
        <v>2.16666666666667</v>
      </c>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v>3</v>
      </c>
      <c r="E900" s="8"/>
      <c r="F900" s="8"/>
      <c r="G900" s="8">
        <v>3</v>
      </c>
      <c r="H900" s="8"/>
      <c r="I900" s="8">
        <v>18</v>
      </c>
      <c r="J900" s="8"/>
      <c r="K900" s="8"/>
      <c r="L900" s="8">
        <v>18</v>
      </c>
      <c r="M900" s="8"/>
      <c r="N900" s="8">
        <v>19</v>
      </c>
      <c r="O900" s="8"/>
      <c r="P900" s="8"/>
      <c r="Q900" s="8">
        <v>19</v>
      </c>
      <c r="R900" s="8"/>
      <c r="S900" s="8">
        <v>2</v>
      </c>
      <c r="T900" s="8"/>
      <c r="U900" s="8"/>
      <c r="V900" s="8">
        <v>2</v>
      </c>
      <c r="W900" s="8"/>
      <c r="X900" s="7">
        <v>120</v>
      </c>
      <c r="Y900" s="53"/>
      <c r="Z900" s="47">
        <v>0.41</v>
      </c>
      <c r="AA900" s="10">
        <v>2</v>
      </c>
      <c r="AB900" s="7">
        <v>6</v>
      </c>
      <c r="AC900" s="7">
        <v>36</v>
      </c>
      <c r="AD900" s="7">
        <v>38</v>
      </c>
      <c r="AE900" s="7">
        <v>4</v>
      </c>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c r="A954" s="7">
        <v>501030051</v>
      </c>
      <c r="B954" s="62" t="s">
        <v>892</v>
      </c>
      <c r="C954" s="9"/>
      <c r="D954" s="8"/>
      <c r="E954" s="8"/>
      <c r="F954" s="8"/>
      <c r="G954" s="8"/>
      <c r="H954" s="8"/>
      <c r="I954" s="8">
        <v>1</v>
      </c>
      <c r="J954" s="8"/>
      <c r="K954" s="8"/>
      <c r="L954" s="8">
        <v>1</v>
      </c>
      <c r="M954" s="8"/>
      <c r="N954" s="8">
        <v>1</v>
      </c>
      <c r="O954" s="8"/>
      <c r="P954" s="8"/>
      <c r="Q954" s="8">
        <v>1</v>
      </c>
      <c r="R954" s="8"/>
      <c r="S954" s="8"/>
      <c r="T954" s="8"/>
      <c r="U954" s="8"/>
      <c r="V954" s="8"/>
      <c r="W954" s="8"/>
      <c r="X954" s="7">
        <v>120</v>
      </c>
      <c r="Y954" s="53"/>
      <c r="Z954" s="47">
        <v>0.41</v>
      </c>
      <c r="AA954" s="10">
        <v>2</v>
      </c>
      <c r="AB954" s="7"/>
      <c r="AC954" s="7">
        <v>2</v>
      </c>
      <c r="AD954" s="7">
        <v>2</v>
      </c>
      <c r="AE954" s="7"/>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c r="A959" s="7">
        <v>501030056</v>
      </c>
      <c r="B959" s="62" t="s">
        <v>897</v>
      </c>
      <c r="C959" s="9"/>
      <c r="D959" s="8"/>
      <c r="E959" s="8"/>
      <c r="F959" s="8"/>
      <c r="G959" s="8"/>
      <c r="H959" s="8"/>
      <c r="I959" s="8">
        <v>1</v>
      </c>
      <c r="J959" s="8"/>
      <c r="K959" s="8"/>
      <c r="L959" s="8">
        <v>1</v>
      </c>
      <c r="M959" s="8"/>
      <c r="N959" s="8">
        <v>1</v>
      </c>
      <c r="O959" s="8"/>
      <c r="P959" s="8"/>
      <c r="Q959" s="8">
        <v>1</v>
      </c>
      <c r="R959" s="8"/>
      <c r="S959" s="8"/>
      <c r="T959" s="8"/>
      <c r="U959" s="8"/>
      <c r="V959" s="8"/>
      <c r="W959" s="8"/>
      <c r="X959" s="7">
        <v>120</v>
      </c>
      <c r="Y959" s="53"/>
      <c r="Z959" s="47">
        <v>0.41</v>
      </c>
      <c r="AA959" s="10">
        <v>2</v>
      </c>
      <c r="AB959" s="7"/>
      <c r="AC959" s="7">
        <v>2</v>
      </c>
      <c r="AD959" s="7">
        <v>2</v>
      </c>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c r="A1018" s="7">
        <v>501060016</v>
      </c>
      <c r="B1018" s="62" t="s">
        <v>953</v>
      </c>
      <c r="C1018" s="9"/>
      <c r="D1018" s="8"/>
      <c r="E1018" s="8"/>
      <c r="F1018" s="8"/>
      <c r="G1018" s="8"/>
      <c r="H1018" s="8"/>
      <c r="I1018" s="8">
        <v>3</v>
      </c>
      <c r="J1018" s="8">
        <v>1</v>
      </c>
      <c r="K1018" s="8"/>
      <c r="L1018" s="8">
        <v>2</v>
      </c>
      <c r="M1018" s="8"/>
      <c r="N1018" s="8">
        <v>1</v>
      </c>
      <c r="O1018" s="8">
        <v>1</v>
      </c>
      <c r="P1018" s="8"/>
      <c r="Q1018" s="8"/>
      <c r="R1018" s="8"/>
      <c r="S1018" s="8">
        <v>2</v>
      </c>
      <c r="T1018" s="8"/>
      <c r="U1018" s="8"/>
      <c r="V1018" s="8">
        <v>2</v>
      </c>
      <c r="W1018" s="8"/>
      <c r="X1018" s="7">
        <v>151</v>
      </c>
      <c r="Y1018" s="53"/>
      <c r="Z1018" s="47">
        <v>0.41</v>
      </c>
      <c r="AA1018" s="10">
        <v>2</v>
      </c>
      <c r="AB1018" s="7"/>
      <c r="AC1018" s="7">
        <v>6.06516666666667</v>
      </c>
      <c r="AD1018" s="7">
        <v>1.03183333333333</v>
      </c>
      <c r="AE1018" s="7">
        <v>5.03333333333333</v>
      </c>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c r="A1021" s="7">
        <v>501060019</v>
      </c>
      <c r="B1021" s="62" t="s">
        <v>956</v>
      </c>
      <c r="C1021" s="9"/>
      <c r="D1021" s="8"/>
      <c r="E1021" s="8"/>
      <c r="F1021" s="8"/>
      <c r="G1021" s="8"/>
      <c r="H1021" s="8"/>
      <c r="I1021" s="8">
        <v>9</v>
      </c>
      <c r="J1021" s="8">
        <v>1</v>
      </c>
      <c r="K1021" s="8"/>
      <c r="L1021" s="8">
        <v>8</v>
      </c>
      <c r="M1021" s="8"/>
      <c r="N1021" s="8">
        <v>8</v>
      </c>
      <c r="O1021" s="8">
        <v>1</v>
      </c>
      <c r="P1021" s="8"/>
      <c r="Q1021" s="8">
        <v>7</v>
      </c>
      <c r="R1021" s="8"/>
      <c r="S1021" s="8">
        <v>1</v>
      </c>
      <c r="T1021" s="8"/>
      <c r="U1021" s="8"/>
      <c r="V1021" s="8">
        <v>1</v>
      </c>
      <c r="W1021" s="8"/>
      <c r="X1021" s="7">
        <v>151</v>
      </c>
      <c r="Y1021" s="53"/>
      <c r="Z1021" s="47">
        <v>0.41</v>
      </c>
      <c r="AA1021" s="10">
        <v>2</v>
      </c>
      <c r="AB1021" s="7"/>
      <c r="AC1021" s="7">
        <v>21.1651666666667</v>
      </c>
      <c r="AD1021" s="7">
        <v>18.6485</v>
      </c>
      <c r="AE1021" s="7">
        <v>2.51666666666667</v>
      </c>
    </row>
    <row r="1022" spans="1:31" ht="12.75" hidden="1">
      <c r="A1022" s="7">
        <v>501060020</v>
      </c>
      <c r="B1022" s="62" t="s">
        <v>957</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12.75">
      <c r="A1023" s="7">
        <v>501060021</v>
      </c>
      <c r="B1023" s="62" t="s">
        <v>958</v>
      </c>
      <c r="C1023" s="9"/>
      <c r="D1023" s="8">
        <v>2</v>
      </c>
      <c r="E1023" s="8">
        <v>1</v>
      </c>
      <c r="F1023" s="8"/>
      <c r="G1023" s="8">
        <v>1</v>
      </c>
      <c r="H1023" s="8"/>
      <c r="I1023" s="8">
        <v>8</v>
      </c>
      <c r="J1023" s="8"/>
      <c r="K1023" s="8"/>
      <c r="L1023" s="8">
        <v>8</v>
      </c>
      <c r="M1023" s="8"/>
      <c r="N1023" s="8">
        <v>7</v>
      </c>
      <c r="O1023" s="8">
        <v>1</v>
      </c>
      <c r="P1023" s="8"/>
      <c r="Q1023" s="8">
        <v>6</v>
      </c>
      <c r="R1023" s="8"/>
      <c r="S1023" s="8">
        <v>3</v>
      </c>
      <c r="T1023" s="8"/>
      <c r="U1023" s="8"/>
      <c r="V1023" s="8">
        <v>3</v>
      </c>
      <c r="W1023" s="8"/>
      <c r="X1023" s="7">
        <v>151</v>
      </c>
      <c r="Y1023" s="53"/>
      <c r="Z1023" s="47">
        <v>0.41</v>
      </c>
      <c r="AA1023" s="10">
        <v>2</v>
      </c>
      <c r="AB1023" s="7">
        <v>3.5485</v>
      </c>
      <c r="AC1023" s="7">
        <v>20.1333333333333</v>
      </c>
      <c r="AD1023" s="7">
        <v>16.1318333333333</v>
      </c>
      <c r="AE1023" s="7">
        <v>7.55</v>
      </c>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501060023</v>
      </c>
      <c r="B1025" s="62" t="s">
        <v>960</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501060024</v>
      </c>
      <c r="B1026" s="62" t="s">
        <v>961</v>
      </c>
      <c r="C1026" s="9"/>
      <c r="D1026" s="8">
        <v>17</v>
      </c>
      <c r="E1026" s="8">
        <v>1</v>
      </c>
      <c r="F1026" s="8"/>
      <c r="G1026" s="8">
        <v>16</v>
      </c>
      <c r="H1026" s="8"/>
      <c r="I1026" s="8">
        <v>129</v>
      </c>
      <c r="J1026" s="8">
        <v>5</v>
      </c>
      <c r="K1026" s="8"/>
      <c r="L1026" s="8">
        <v>124</v>
      </c>
      <c r="M1026" s="8"/>
      <c r="N1026" s="8">
        <v>127</v>
      </c>
      <c r="O1026" s="8">
        <v>6</v>
      </c>
      <c r="P1026" s="8"/>
      <c r="Q1026" s="8">
        <v>121</v>
      </c>
      <c r="R1026" s="8"/>
      <c r="S1026" s="8">
        <v>19</v>
      </c>
      <c r="T1026" s="8"/>
      <c r="U1026" s="8"/>
      <c r="V1026" s="8">
        <v>19</v>
      </c>
      <c r="W1026" s="8"/>
      <c r="X1026" s="7">
        <v>151</v>
      </c>
      <c r="Y1026" s="53"/>
      <c r="Z1026" s="47">
        <v>0.41</v>
      </c>
      <c r="AA1026" s="10">
        <v>2</v>
      </c>
      <c r="AB1026" s="7">
        <v>41.2985</v>
      </c>
      <c r="AC1026" s="7">
        <v>317.225833333334</v>
      </c>
      <c r="AD1026" s="7">
        <v>310.707666666667</v>
      </c>
      <c r="AE1026" s="7">
        <v>47.8166666666667</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v>1</v>
      </c>
      <c r="E1029" s="8"/>
      <c r="F1029" s="8"/>
      <c r="G1029" s="8">
        <v>1</v>
      </c>
      <c r="H1029" s="8"/>
      <c r="I1029" s="8">
        <v>4</v>
      </c>
      <c r="J1029" s="8">
        <v>1</v>
      </c>
      <c r="K1029" s="8"/>
      <c r="L1029" s="8">
        <v>3</v>
      </c>
      <c r="M1029" s="8"/>
      <c r="N1029" s="8">
        <v>5</v>
      </c>
      <c r="O1029" s="8">
        <v>1</v>
      </c>
      <c r="P1029" s="8"/>
      <c r="Q1029" s="8">
        <v>4</v>
      </c>
      <c r="R1029" s="8"/>
      <c r="S1029" s="8"/>
      <c r="T1029" s="8"/>
      <c r="U1029" s="8"/>
      <c r="V1029" s="8"/>
      <c r="W1029" s="8"/>
      <c r="X1029" s="7">
        <v>151</v>
      </c>
      <c r="Y1029" s="53"/>
      <c r="Z1029" s="47">
        <v>0.41</v>
      </c>
      <c r="AA1029" s="10">
        <v>2</v>
      </c>
      <c r="AB1029" s="7">
        <v>2.51666666666667</v>
      </c>
      <c r="AC1029" s="7">
        <v>8.58183333333333</v>
      </c>
      <c r="AD1029" s="7">
        <v>11.0985</v>
      </c>
      <c r="AE1029" s="7"/>
    </row>
    <row r="1030" spans="1:31" ht="25.5">
      <c r="A1030" s="7">
        <v>501060028</v>
      </c>
      <c r="B1030" s="62" t="s">
        <v>965</v>
      </c>
      <c r="C1030" s="9"/>
      <c r="D1030" s="8">
        <v>2</v>
      </c>
      <c r="E1030" s="8"/>
      <c r="F1030" s="8"/>
      <c r="G1030" s="8">
        <v>2</v>
      </c>
      <c r="H1030" s="8"/>
      <c r="I1030" s="8"/>
      <c r="J1030" s="8"/>
      <c r="K1030" s="8"/>
      <c r="L1030" s="8"/>
      <c r="M1030" s="8"/>
      <c r="N1030" s="8">
        <v>2</v>
      </c>
      <c r="O1030" s="8"/>
      <c r="P1030" s="8"/>
      <c r="Q1030" s="8">
        <v>2</v>
      </c>
      <c r="R1030" s="8"/>
      <c r="S1030" s="8"/>
      <c r="T1030" s="8"/>
      <c r="U1030" s="8"/>
      <c r="V1030" s="8"/>
      <c r="W1030" s="8"/>
      <c r="X1030" s="7">
        <v>151</v>
      </c>
      <c r="Y1030" s="53"/>
      <c r="Z1030" s="47">
        <v>0.41</v>
      </c>
      <c r="AA1030" s="10">
        <v>2</v>
      </c>
      <c r="AB1030" s="7">
        <v>5.03333333333333</v>
      </c>
      <c r="AC1030" s="7"/>
      <c r="AD1030" s="7">
        <v>5.03333333333333</v>
      </c>
      <c r="AE1030" s="7"/>
    </row>
    <row r="1031" spans="1:31" ht="38.25"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10</v>
      </c>
      <c r="E1036" s="8"/>
      <c r="F1036" s="8"/>
      <c r="G1036" s="8">
        <v>10</v>
      </c>
      <c r="H1036" s="8"/>
      <c r="I1036" s="8">
        <v>88</v>
      </c>
      <c r="J1036" s="8">
        <v>4</v>
      </c>
      <c r="K1036" s="8"/>
      <c r="L1036" s="8">
        <v>84</v>
      </c>
      <c r="M1036" s="8"/>
      <c r="N1036" s="8">
        <v>70</v>
      </c>
      <c r="O1036" s="8">
        <v>4</v>
      </c>
      <c r="P1036" s="8"/>
      <c r="Q1036" s="8">
        <v>66</v>
      </c>
      <c r="R1036" s="8"/>
      <c r="S1036" s="8">
        <v>28</v>
      </c>
      <c r="T1036" s="8"/>
      <c r="U1036" s="8"/>
      <c r="V1036" s="8">
        <v>28</v>
      </c>
      <c r="W1036" s="8"/>
      <c r="X1036" s="7">
        <v>151</v>
      </c>
      <c r="Y1036" s="53"/>
      <c r="Z1036" s="47">
        <v>0.41</v>
      </c>
      <c r="AA1036" s="10">
        <v>2</v>
      </c>
      <c r="AB1036" s="7">
        <v>25.1666666666667</v>
      </c>
      <c r="AC1036" s="7">
        <v>215.527333333334</v>
      </c>
      <c r="AD1036" s="7">
        <v>170.227333333334</v>
      </c>
      <c r="AE1036" s="7">
        <v>70.4666666666667</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c r="A1070" s="7">
        <v>501070008</v>
      </c>
      <c r="B1070" s="62" t="s">
        <v>1004</v>
      </c>
      <c r="C1070" s="9"/>
      <c r="D1070" s="8"/>
      <c r="E1070" s="8"/>
      <c r="F1070" s="8"/>
      <c r="G1070" s="8"/>
      <c r="H1070" s="8"/>
      <c r="I1070" s="8">
        <v>2</v>
      </c>
      <c r="J1070" s="8"/>
      <c r="K1070" s="8"/>
      <c r="L1070" s="8">
        <v>2</v>
      </c>
      <c r="M1070" s="8"/>
      <c r="N1070" s="8">
        <v>2</v>
      </c>
      <c r="O1070" s="8"/>
      <c r="P1070" s="8"/>
      <c r="Q1070" s="8">
        <v>2</v>
      </c>
      <c r="R1070" s="8"/>
      <c r="S1070" s="8"/>
      <c r="T1070" s="8"/>
      <c r="U1070" s="8"/>
      <c r="V1070" s="8"/>
      <c r="W1070" s="8"/>
      <c r="X1070" s="7">
        <v>120</v>
      </c>
      <c r="Y1070" s="53"/>
      <c r="Z1070" s="47">
        <v>0.41</v>
      </c>
      <c r="AA1070" s="10">
        <v>2</v>
      </c>
      <c r="AB1070" s="7"/>
      <c r="AC1070" s="7">
        <v>4</v>
      </c>
      <c r="AD1070" s="7">
        <v>4</v>
      </c>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hidden="1">
      <c r="A1073" s="7">
        <v>501080002</v>
      </c>
      <c r="B1073" s="62" t="s">
        <v>1007</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c r="E1075" s="8"/>
      <c r="F1075" s="8"/>
      <c r="G1075" s="8"/>
      <c r="H1075" s="8"/>
      <c r="I1075" s="8">
        <v>5</v>
      </c>
      <c r="J1075" s="8"/>
      <c r="K1075" s="8"/>
      <c r="L1075" s="8">
        <v>5</v>
      </c>
      <c r="M1075" s="8"/>
      <c r="N1075" s="8"/>
      <c r="O1075" s="8"/>
      <c r="P1075" s="8"/>
      <c r="Q1075" s="8"/>
      <c r="R1075" s="8"/>
      <c r="S1075" s="8">
        <v>5</v>
      </c>
      <c r="T1075" s="8"/>
      <c r="U1075" s="8"/>
      <c r="V1075" s="8">
        <v>5</v>
      </c>
      <c r="W1075" s="8"/>
      <c r="X1075" s="7">
        <v>120</v>
      </c>
      <c r="Y1075" s="53"/>
      <c r="Z1075" s="47">
        <v>0.41</v>
      </c>
      <c r="AA1075" s="10">
        <v>2</v>
      </c>
      <c r="AB1075" s="7"/>
      <c r="AC1075" s="7">
        <v>10</v>
      </c>
      <c r="AD1075" s="7"/>
      <c r="AE1075" s="7">
        <v>10</v>
      </c>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c r="A1080" s="7">
        <v>501080009</v>
      </c>
      <c r="B1080" s="62" t="s">
        <v>1014</v>
      </c>
      <c r="C1080" s="9"/>
      <c r="D1080" s="8">
        <v>2</v>
      </c>
      <c r="E1080" s="8"/>
      <c r="F1080" s="8"/>
      <c r="G1080" s="8">
        <v>2</v>
      </c>
      <c r="H1080" s="8"/>
      <c r="I1080" s="8">
        <v>15</v>
      </c>
      <c r="J1080" s="8"/>
      <c r="K1080" s="8"/>
      <c r="L1080" s="8">
        <v>15</v>
      </c>
      <c r="M1080" s="8"/>
      <c r="N1080" s="8">
        <v>17</v>
      </c>
      <c r="O1080" s="8"/>
      <c r="P1080" s="8"/>
      <c r="Q1080" s="8">
        <v>17</v>
      </c>
      <c r="R1080" s="8"/>
      <c r="S1080" s="8"/>
      <c r="T1080" s="8"/>
      <c r="U1080" s="8"/>
      <c r="V1080" s="8"/>
      <c r="W1080" s="8"/>
      <c r="X1080" s="7">
        <v>120</v>
      </c>
      <c r="Y1080" s="53"/>
      <c r="Z1080" s="47">
        <v>0.41</v>
      </c>
      <c r="AA1080" s="10">
        <v>2</v>
      </c>
      <c r="AB1080" s="7">
        <v>4</v>
      </c>
      <c r="AC1080" s="7">
        <v>30</v>
      </c>
      <c r="AD1080" s="7">
        <v>34</v>
      </c>
      <c r="AE1080" s="7"/>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c r="A1082" s="7">
        <v>501080011</v>
      </c>
      <c r="B1082" s="62" t="s">
        <v>1016</v>
      </c>
      <c r="C1082" s="9"/>
      <c r="D1082" s="8"/>
      <c r="E1082" s="8"/>
      <c r="F1082" s="8"/>
      <c r="G1082" s="8"/>
      <c r="H1082" s="8"/>
      <c r="I1082" s="8">
        <v>1</v>
      </c>
      <c r="J1082" s="8"/>
      <c r="K1082" s="8"/>
      <c r="L1082" s="8">
        <v>1</v>
      </c>
      <c r="M1082" s="8"/>
      <c r="N1082" s="8">
        <v>1</v>
      </c>
      <c r="O1082" s="8"/>
      <c r="P1082" s="8"/>
      <c r="Q1082" s="8">
        <v>1</v>
      </c>
      <c r="R1082" s="8"/>
      <c r="S1082" s="8"/>
      <c r="T1082" s="8"/>
      <c r="U1082" s="8"/>
      <c r="V1082" s="8"/>
      <c r="W1082" s="8"/>
      <c r="X1082" s="7">
        <v>120</v>
      </c>
      <c r="Y1082" s="53"/>
      <c r="Z1082" s="47">
        <v>0.41</v>
      </c>
      <c r="AA1082" s="10">
        <v>2</v>
      </c>
      <c r="AB1082" s="7"/>
      <c r="AC1082" s="7">
        <v>2</v>
      </c>
      <c r="AD1082" s="7">
        <v>2</v>
      </c>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c r="E1087" s="8"/>
      <c r="F1087" s="8"/>
      <c r="G1087" s="8"/>
      <c r="H1087" s="8"/>
      <c r="I1087" s="8">
        <v>13</v>
      </c>
      <c r="J1087" s="8">
        <v>3</v>
      </c>
      <c r="K1087" s="8"/>
      <c r="L1087" s="8">
        <v>10</v>
      </c>
      <c r="M1087" s="8"/>
      <c r="N1087" s="8">
        <v>13</v>
      </c>
      <c r="O1087" s="8">
        <v>3</v>
      </c>
      <c r="P1087" s="8"/>
      <c r="Q1087" s="8">
        <v>10</v>
      </c>
      <c r="R1087" s="8"/>
      <c r="S1087" s="8"/>
      <c r="T1087" s="8"/>
      <c r="U1087" s="8"/>
      <c r="V1087" s="8"/>
      <c r="W1087" s="8"/>
      <c r="X1087" s="7">
        <v>120</v>
      </c>
      <c r="Y1087" s="53"/>
      <c r="Z1087" s="47">
        <v>0.41</v>
      </c>
      <c r="AA1087" s="10">
        <v>2</v>
      </c>
      <c r="AB1087" s="7"/>
      <c r="AC1087" s="7">
        <v>22.46</v>
      </c>
      <c r="AD1087" s="7">
        <v>22.46</v>
      </c>
      <c r="AE1087" s="7"/>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c r="A1094" s="7">
        <v>501080023</v>
      </c>
      <c r="B1094" s="62" t="s">
        <v>1028</v>
      </c>
      <c r="C1094" s="9"/>
      <c r="D1094" s="8"/>
      <c r="E1094" s="8"/>
      <c r="F1094" s="8"/>
      <c r="G1094" s="8"/>
      <c r="H1094" s="8"/>
      <c r="I1094" s="8">
        <v>1</v>
      </c>
      <c r="J1094" s="8"/>
      <c r="K1094" s="8"/>
      <c r="L1094" s="8">
        <v>1</v>
      </c>
      <c r="M1094" s="8"/>
      <c r="N1094" s="8">
        <v>1</v>
      </c>
      <c r="O1094" s="8"/>
      <c r="P1094" s="8"/>
      <c r="Q1094" s="8">
        <v>1</v>
      </c>
      <c r="R1094" s="8"/>
      <c r="S1094" s="8"/>
      <c r="T1094" s="8"/>
      <c r="U1094" s="8"/>
      <c r="V1094" s="8"/>
      <c r="W1094" s="8"/>
      <c r="X1094" s="7">
        <v>120</v>
      </c>
      <c r="Y1094" s="53"/>
      <c r="Z1094" s="47">
        <v>0.41</v>
      </c>
      <c r="AA1094" s="10">
        <v>2</v>
      </c>
      <c r="AB1094" s="7"/>
      <c r="AC1094" s="7">
        <v>2</v>
      </c>
      <c r="AD1094" s="7">
        <v>2</v>
      </c>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c r="A1096" s="7">
        <v>501080025</v>
      </c>
      <c r="B1096" s="62" t="s">
        <v>1030</v>
      </c>
      <c r="C1096" s="9"/>
      <c r="D1096" s="8"/>
      <c r="E1096" s="8"/>
      <c r="F1096" s="8"/>
      <c r="G1096" s="8"/>
      <c r="H1096" s="8"/>
      <c r="I1096" s="8">
        <v>21</v>
      </c>
      <c r="J1096" s="8">
        <v>6</v>
      </c>
      <c r="K1096" s="8"/>
      <c r="L1096" s="8">
        <v>15</v>
      </c>
      <c r="M1096" s="8"/>
      <c r="N1096" s="8">
        <v>18</v>
      </c>
      <c r="O1096" s="8">
        <v>6</v>
      </c>
      <c r="P1096" s="8"/>
      <c r="Q1096" s="8">
        <v>12</v>
      </c>
      <c r="R1096" s="8"/>
      <c r="S1096" s="8">
        <v>3</v>
      </c>
      <c r="T1096" s="8"/>
      <c r="U1096" s="8"/>
      <c r="V1096" s="8">
        <v>3</v>
      </c>
      <c r="W1096" s="8"/>
      <c r="X1096" s="7">
        <v>120</v>
      </c>
      <c r="Y1096" s="53"/>
      <c r="Z1096" s="47">
        <v>0.41</v>
      </c>
      <c r="AA1096" s="10">
        <v>2</v>
      </c>
      <c r="AB1096" s="7"/>
      <c r="AC1096" s="7">
        <v>34.92</v>
      </c>
      <c r="AD1096" s="7">
        <v>28.92</v>
      </c>
      <c r="AE1096" s="7">
        <v>6</v>
      </c>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c r="E1102" s="8"/>
      <c r="F1102" s="8"/>
      <c r="G1102" s="8"/>
      <c r="H1102" s="8"/>
      <c r="I1102" s="8">
        <v>2</v>
      </c>
      <c r="J1102" s="8"/>
      <c r="K1102" s="8"/>
      <c r="L1102" s="8">
        <v>2</v>
      </c>
      <c r="M1102" s="8"/>
      <c r="N1102" s="8">
        <v>1</v>
      </c>
      <c r="O1102" s="8"/>
      <c r="P1102" s="8"/>
      <c r="Q1102" s="8">
        <v>1</v>
      </c>
      <c r="R1102" s="8"/>
      <c r="S1102" s="8">
        <v>1</v>
      </c>
      <c r="T1102" s="8"/>
      <c r="U1102" s="8"/>
      <c r="V1102" s="8">
        <v>1</v>
      </c>
      <c r="W1102" s="8"/>
      <c r="X1102" s="7">
        <v>120</v>
      </c>
      <c r="Y1102" s="53"/>
      <c r="Z1102" s="47">
        <v>0.41</v>
      </c>
      <c r="AA1102" s="10">
        <v>2</v>
      </c>
      <c r="AB1102" s="7"/>
      <c r="AC1102" s="7">
        <v>4</v>
      </c>
      <c r="AD1102" s="7">
        <v>2</v>
      </c>
      <c r="AE1102" s="7">
        <v>2</v>
      </c>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hidden="1">
      <c r="A1107" s="7">
        <v>501080036</v>
      </c>
      <c r="B1107" s="62" t="s">
        <v>1038</v>
      </c>
      <c r="C1107" s="9"/>
      <c r="D1107" s="8"/>
      <c r="E1107" s="8"/>
      <c r="F1107" s="8"/>
      <c r="G1107" s="8"/>
      <c r="H1107" s="8"/>
      <c r="I1107" s="8"/>
      <c r="J1107" s="8"/>
      <c r="K1107" s="8"/>
      <c r="L1107" s="8"/>
      <c r="M1107" s="8"/>
      <c r="N1107" s="8"/>
      <c r="O1107" s="8"/>
      <c r="P1107" s="8"/>
      <c r="Q1107" s="8"/>
      <c r="R1107" s="8"/>
      <c r="S1107" s="8"/>
      <c r="T1107" s="8"/>
      <c r="U1107" s="8"/>
      <c r="V1107" s="8"/>
      <c r="W1107" s="8"/>
      <c r="X1107" s="7">
        <v>120</v>
      </c>
      <c r="Y1107" s="53"/>
      <c r="Z1107" s="47">
        <v>0.41</v>
      </c>
      <c r="AA1107" s="10">
        <v>2</v>
      </c>
      <c r="AB1107" s="7"/>
      <c r="AC1107" s="7"/>
      <c r="AD1107" s="7"/>
      <c r="AE1107" s="7"/>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c r="A1173" s="82">
        <v>501100003</v>
      </c>
      <c r="B1173" s="85" t="s">
        <v>1100</v>
      </c>
      <c r="C1173" s="9"/>
      <c r="D1173" s="8">
        <v>1</v>
      </c>
      <c r="E1173" s="8"/>
      <c r="F1173" s="8"/>
      <c r="G1173" s="8">
        <v>1</v>
      </c>
      <c r="H1173" s="8"/>
      <c r="I1173" s="8">
        <v>16</v>
      </c>
      <c r="J1173" s="8"/>
      <c r="K1173" s="8"/>
      <c r="L1173" s="8">
        <v>16</v>
      </c>
      <c r="M1173" s="8"/>
      <c r="N1173" s="8">
        <v>12</v>
      </c>
      <c r="O1173" s="8"/>
      <c r="P1173" s="8"/>
      <c r="Q1173" s="8">
        <v>12</v>
      </c>
      <c r="R1173" s="8"/>
      <c r="S1173" s="8">
        <v>5</v>
      </c>
      <c r="T1173" s="8"/>
      <c r="U1173" s="8"/>
      <c r="V1173" s="8">
        <v>5</v>
      </c>
      <c r="W1173" s="8"/>
      <c r="X1173" s="7">
        <v>212</v>
      </c>
      <c r="Y1173" s="53"/>
      <c r="Z1173" s="47">
        <v>0.41</v>
      </c>
      <c r="AA1173" s="10">
        <v>2</v>
      </c>
      <c r="AB1173" s="7">
        <v>3.53333333333333</v>
      </c>
      <c r="AC1173" s="7">
        <v>56.5333333333333</v>
      </c>
      <c r="AD1173" s="7">
        <v>42.4</v>
      </c>
      <c r="AE1173" s="7">
        <v>17.6666666666667</v>
      </c>
    </row>
    <row r="1174" spans="1:31" ht="12.75">
      <c r="A1174" s="82">
        <v>501100004</v>
      </c>
      <c r="B1174" s="85" t="s">
        <v>1101</v>
      </c>
      <c r="C1174" s="9"/>
      <c r="D1174" s="8">
        <v>2</v>
      </c>
      <c r="E1174" s="8"/>
      <c r="F1174" s="8"/>
      <c r="G1174" s="8">
        <v>2</v>
      </c>
      <c r="H1174" s="8"/>
      <c r="I1174" s="8">
        <v>9</v>
      </c>
      <c r="J1174" s="8">
        <v>2</v>
      </c>
      <c r="K1174" s="8"/>
      <c r="L1174" s="8">
        <v>7</v>
      </c>
      <c r="M1174" s="8"/>
      <c r="N1174" s="8">
        <v>8</v>
      </c>
      <c r="O1174" s="8">
        <v>2</v>
      </c>
      <c r="P1174" s="8"/>
      <c r="Q1174" s="8">
        <v>6</v>
      </c>
      <c r="R1174" s="8"/>
      <c r="S1174" s="8">
        <v>3</v>
      </c>
      <c r="T1174" s="8"/>
      <c r="U1174" s="8"/>
      <c r="V1174" s="8">
        <v>3</v>
      </c>
      <c r="W1174" s="8"/>
      <c r="X1174" s="7">
        <v>212</v>
      </c>
      <c r="Y1174" s="53"/>
      <c r="Z1174" s="47">
        <v>0.41</v>
      </c>
      <c r="AA1174" s="10">
        <v>2</v>
      </c>
      <c r="AB1174" s="7">
        <v>7.06666666666667</v>
      </c>
      <c r="AC1174" s="7">
        <v>27.6306666666667</v>
      </c>
      <c r="AD1174" s="7">
        <v>24.0973333333333</v>
      </c>
      <c r="AE1174" s="7">
        <v>10.6</v>
      </c>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hidden="1">
      <c r="A1182" s="7">
        <v>501110002</v>
      </c>
      <c r="B1182" s="62" t="s">
        <v>391</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c r="A1186" s="7">
        <v>501110006</v>
      </c>
      <c r="B1186" s="62" t="s">
        <v>407</v>
      </c>
      <c r="C1186" s="9"/>
      <c r="D1186" s="8"/>
      <c r="E1186" s="8"/>
      <c r="F1186" s="8"/>
      <c r="G1186" s="8"/>
      <c r="H1186" s="8"/>
      <c r="I1186" s="8">
        <v>1</v>
      </c>
      <c r="J1186" s="8"/>
      <c r="K1186" s="8"/>
      <c r="L1186" s="8">
        <v>1</v>
      </c>
      <c r="M1186" s="8"/>
      <c r="N1186" s="8">
        <v>1</v>
      </c>
      <c r="O1186" s="8"/>
      <c r="P1186" s="8"/>
      <c r="Q1186" s="8">
        <v>1</v>
      </c>
      <c r="R1186" s="8"/>
      <c r="S1186" s="8"/>
      <c r="T1186" s="8"/>
      <c r="U1186" s="8"/>
      <c r="V1186" s="8"/>
      <c r="W1186" s="8"/>
      <c r="X1186" s="7">
        <v>120</v>
      </c>
      <c r="Y1186" s="53"/>
      <c r="Z1186" s="47">
        <v>0.41</v>
      </c>
      <c r="AA1186" s="10">
        <v>2</v>
      </c>
      <c r="AB1186" s="7"/>
      <c r="AC1186" s="7">
        <v>2</v>
      </c>
      <c r="AD1186" s="7">
        <v>2</v>
      </c>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hidden="1">
      <c r="A1191" s="7">
        <v>501110011</v>
      </c>
      <c r="B1191" s="62" t="s">
        <v>1111</v>
      </c>
      <c r="C1191" s="9"/>
      <c r="D1191" s="8"/>
      <c r="E1191" s="8"/>
      <c r="F1191" s="8"/>
      <c r="G1191" s="8"/>
      <c r="H1191" s="8"/>
      <c r="I1191" s="8"/>
      <c r="J1191" s="8"/>
      <c r="K1191" s="8"/>
      <c r="L1191" s="8"/>
      <c r="M1191" s="8"/>
      <c r="N1191" s="8"/>
      <c r="O1191" s="8"/>
      <c r="P1191" s="8"/>
      <c r="Q1191" s="8"/>
      <c r="R1191" s="8"/>
      <c r="S1191" s="8"/>
      <c r="T1191" s="8"/>
      <c r="U1191" s="8"/>
      <c r="V1191" s="8"/>
      <c r="W1191" s="8"/>
      <c r="X1191" s="7">
        <v>120</v>
      </c>
      <c r="Y1191" s="53"/>
      <c r="Z1191" s="47">
        <v>0.41</v>
      </c>
      <c r="AA1191" s="10">
        <v>2</v>
      </c>
      <c r="AB1191" s="7"/>
      <c r="AC1191" s="7"/>
      <c r="AD1191" s="7"/>
      <c r="AE1191" s="7"/>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14</v>
      </c>
      <c r="E1193" s="8"/>
      <c r="F1193" s="8"/>
      <c r="G1193" s="8">
        <v>14</v>
      </c>
      <c r="H1193" s="8"/>
      <c r="I1193" s="8">
        <v>116</v>
      </c>
      <c r="J1193" s="8">
        <v>5</v>
      </c>
      <c r="K1193" s="8"/>
      <c r="L1193" s="8">
        <v>111</v>
      </c>
      <c r="M1193" s="8"/>
      <c r="N1193" s="8">
        <v>118</v>
      </c>
      <c r="O1193" s="8">
        <v>5</v>
      </c>
      <c r="P1193" s="8"/>
      <c r="Q1193" s="8">
        <v>113</v>
      </c>
      <c r="R1193" s="8"/>
      <c r="S1193" s="8">
        <v>12</v>
      </c>
      <c r="T1193" s="8"/>
      <c r="U1193" s="8"/>
      <c r="V1193" s="8">
        <v>12</v>
      </c>
      <c r="W1193" s="8"/>
      <c r="X1193" s="7">
        <v>120</v>
      </c>
      <c r="Y1193" s="53"/>
      <c r="Z1193" s="47">
        <v>0.41</v>
      </c>
      <c r="AA1193" s="10">
        <v>2</v>
      </c>
      <c r="AB1193" s="7">
        <v>28</v>
      </c>
      <c r="AC1193" s="7">
        <v>226.1</v>
      </c>
      <c r="AD1193" s="7">
        <v>230.1</v>
      </c>
      <c r="AE1193" s="7">
        <v>24</v>
      </c>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v>26</v>
      </c>
      <c r="E1195" s="8"/>
      <c r="F1195" s="8"/>
      <c r="G1195" s="8">
        <v>26</v>
      </c>
      <c r="H1195" s="8"/>
      <c r="I1195" s="8">
        <v>186</v>
      </c>
      <c r="J1195" s="8">
        <v>7</v>
      </c>
      <c r="K1195" s="8"/>
      <c r="L1195" s="8">
        <v>179</v>
      </c>
      <c r="M1195" s="8"/>
      <c r="N1195" s="8">
        <v>194</v>
      </c>
      <c r="O1195" s="8">
        <v>7</v>
      </c>
      <c r="P1195" s="8"/>
      <c r="Q1195" s="8">
        <v>187</v>
      </c>
      <c r="R1195" s="8"/>
      <c r="S1195" s="8">
        <v>18</v>
      </c>
      <c r="T1195" s="8"/>
      <c r="U1195" s="8"/>
      <c r="V1195" s="8">
        <v>18</v>
      </c>
      <c r="W1195" s="8"/>
      <c r="X1195" s="7">
        <v>120</v>
      </c>
      <c r="Y1195" s="53"/>
      <c r="Z1195" s="47">
        <v>0.41</v>
      </c>
      <c r="AA1195" s="10">
        <v>2</v>
      </c>
      <c r="AB1195" s="7">
        <v>52</v>
      </c>
      <c r="AC1195" s="7">
        <v>363.74</v>
      </c>
      <c r="AD1195" s="7">
        <v>379.74</v>
      </c>
      <c r="AE1195" s="7">
        <v>36</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hidden="1">
      <c r="A1197" s="7">
        <v>501120005</v>
      </c>
      <c r="B1197" s="62" t="s">
        <v>1117</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c r="A1199" s="7">
        <v>501120007</v>
      </c>
      <c r="B1199" s="62" t="s">
        <v>1118</v>
      </c>
      <c r="C1199" s="9"/>
      <c r="D1199" s="8"/>
      <c r="E1199" s="8"/>
      <c r="F1199" s="8"/>
      <c r="G1199" s="8"/>
      <c r="H1199" s="8"/>
      <c r="I1199" s="8">
        <v>2</v>
      </c>
      <c r="J1199" s="8"/>
      <c r="K1199" s="8"/>
      <c r="L1199" s="8">
        <v>2</v>
      </c>
      <c r="M1199" s="8"/>
      <c r="N1199" s="8">
        <v>1</v>
      </c>
      <c r="O1199" s="8"/>
      <c r="P1199" s="8"/>
      <c r="Q1199" s="8">
        <v>1</v>
      </c>
      <c r="R1199" s="8"/>
      <c r="S1199" s="8">
        <v>1</v>
      </c>
      <c r="T1199" s="8"/>
      <c r="U1199" s="8"/>
      <c r="V1199" s="8">
        <v>1</v>
      </c>
      <c r="W1199" s="8"/>
      <c r="X1199" s="7">
        <v>120</v>
      </c>
      <c r="Y1199" s="53"/>
      <c r="Z1199" s="47">
        <v>0.41</v>
      </c>
      <c r="AA1199" s="10">
        <v>2</v>
      </c>
      <c r="AB1199" s="7"/>
      <c r="AC1199" s="7">
        <v>4</v>
      </c>
      <c r="AD1199" s="7">
        <v>2</v>
      </c>
      <c r="AE1199" s="7">
        <v>2</v>
      </c>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v>1</v>
      </c>
      <c r="E1204" s="8"/>
      <c r="F1204" s="8"/>
      <c r="G1204" s="8">
        <v>1</v>
      </c>
      <c r="H1204" s="8"/>
      <c r="I1204" s="8">
        <v>10</v>
      </c>
      <c r="J1204" s="8"/>
      <c r="K1204" s="8"/>
      <c r="L1204" s="8">
        <v>10</v>
      </c>
      <c r="M1204" s="8"/>
      <c r="N1204" s="8">
        <v>8</v>
      </c>
      <c r="O1204" s="8"/>
      <c r="P1204" s="8"/>
      <c r="Q1204" s="8">
        <v>8</v>
      </c>
      <c r="R1204" s="8"/>
      <c r="S1204" s="8">
        <v>3</v>
      </c>
      <c r="T1204" s="8"/>
      <c r="U1204" s="8"/>
      <c r="V1204" s="8">
        <v>3</v>
      </c>
      <c r="W1204" s="8"/>
      <c r="X1204" s="7">
        <v>120</v>
      </c>
      <c r="Y1204" s="53"/>
      <c r="Z1204" s="47">
        <v>0.41</v>
      </c>
      <c r="AA1204" s="10">
        <v>2</v>
      </c>
      <c r="AB1204" s="7">
        <v>2</v>
      </c>
      <c r="AC1204" s="7">
        <v>20</v>
      </c>
      <c r="AD1204" s="7">
        <v>16</v>
      </c>
      <c r="AE1204" s="7">
        <v>6</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c r="A1210" s="7">
        <v>501120018</v>
      </c>
      <c r="B1210" s="62" t="s">
        <v>1129</v>
      </c>
      <c r="C1210" s="9"/>
      <c r="D1210" s="8"/>
      <c r="E1210" s="8"/>
      <c r="F1210" s="8"/>
      <c r="G1210" s="8"/>
      <c r="H1210" s="8"/>
      <c r="I1210" s="8">
        <v>4</v>
      </c>
      <c r="J1210" s="8"/>
      <c r="K1210" s="8"/>
      <c r="L1210" s="8">
        <v>4</v>
      </c>
      <c r="M1210" s="8"/>
      <c r="N1210" s="8">
        <v>4</v>
      </c>
      <c r="O1210" s="8"/>
      <c r="P1210" s="8"/>
      <c r="Q1210" s="8">
        <v>4</v>
      </c>
      <c r="R1210" s="8"/>
      <c r="S1210" s="8"/>
      <c r="T1210" s="8"/>
      <c r="U1210" s="8"/>
      <c r="V1210" s="8"/>
      <c r="W1210" s="8"/>
      <c r="X1210" s="7">
        <v>120</v>
      </c>
      <c r="Y1210" s="53"/>
      <c r="Z1210" s="47">
        <v>0.41</v>
      </c>
      <c r="AA1210" s="10">
        <v>2</v>
      </c>
      <c r="AB1210" s="7"/>
      <c r="AC1210" s="7">
        <v>8</v>
      </c>
      <c r="AD1210" s="7">
        <v>8</v>
      </c>
      <c r="AE1210" s="7"/>
    </row>
    <row r="1211" spans="1:31" ht="12.75">
      <c r="A1211" s="7">
        <v>501120019</v>
      </c>
      <c r="B1211" s="62" t="s">
        <v>1130</v>
      </c>
      <c r="C1211" s="9"/>
      <c r="D1211" s="8"/>
      <c r="E1211" s="8"/>
      <c r="F1211" s="8"/>
      <c r="G1211" s="8"/>
      <c r="H1211" s="8"/>
      <c r="I1211" s="8">
        <v>1</v>
      </c>
      <c r="J1211" s="8"/>
      <c r="K1211" s="8"/>
      <c r="L1211" s="8">
        <v>1</v>
      </c>
      <c r="M1211" s="8"/>
      <c r="N1211" s="8">
        <v>1</v>
      </c>
      <c r="O1211" s="8"/>
      <c r="P1211" s="8"/>
      <c r="Q1211" s="8">
        <v>1</v>
      </c>
      <c r="R1211" s="8"/>
      <c r="S1211" s="8"/>
      <c r="T1211" s="8"/>
      <c r="U1211" s="8"/>
      <c r="V1211" s="8"/>
      <c r="W1211" s="8"/>
      <c r="X1211" s="7">
        <v>120</v>
      </c>
      <c r="Y1211" s="53"/>
      <c r="Z1211" s="47">
        <v>0.41</v>
      </c>
      <c r="AA1211" s="10">
        <v>2</v>
      </c>
      <c r="AB1211" s="7"/>
      <c r="AC1211" s="7">
        <v>2</v>
      </c>
      <c r="AD1211" s="7">
        <v>2</v>
      </c>
      <c r="AE1211" s="7"/>
    </row>
    <row r="1212" spans="1:31" ht="12.75">
      <c r="A1212" s="7">
        <v>501120020</v>
      </c>
      <c r="B1212" s="62" t="s">
        <v>1131</v>
      </c>
      <c r="C1212" s="9"/>
      <c r="D1212" s="8"/>
      <c r="E1212" s="8"/>
      <c r="F1212" s="8"/>
      <c r="G1212" s="8"/>
      <c r="H1212" s="8"/>
      <c r="I1212" s="8">
        <v>2</v>
      </c>
      <c r="J1212" s="8"/>
      <c r="K1212" s="8"/>
      <c r="L1212" s="8">
        <v>2</v>
      </c>
      <c r="M1212" s="8"/>
      <c r="N1212" s="8">
        <v>2</v>
      </c>
      <c r="O1212" s="8"/>
      <c r="P1212" s="8"/>
      <c r="Q1212" s="8">
        <v>2</v>
      </c>
      <c r="R1212" s="8"/>
      <c r="S1212" s="8"/>
      <c r="T1212" s="8"/>
      <c r="U1212" s="8"/>
      <c r="V1212" s="8"/>
      <c r="W1212" s="8"/>
      <c r="X1212" s="7">
        <v>120</v>
      </c>
      <c r="Y1212" s="53"/>
      <c r="Z1212" s="47">
        <v>0.41</v>
      </c>
      <c r="AA1212" s="10">
        <v>2</v>
      </c>
      <c r="AB1212" s="7"/>
      <c r="AC1212" s="7">
        <v>4</v>
      </c>
      <c r="AD1212" s="7">
        <v>4</v>
      </c>
      <c r="AE1212" s="7"/>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10</v>
      </c>
      <c r="E1214" s="8"/>
      <c r="F1214" s="8"/>
      <c r="G1214" s="8">
        <v>10</v>
      </c>
      <c r="H1214" s="8"/>
      <c r="I1214" s="8">
        <v>56</v>
      </c>
      <c r="J1214" s="8">
        <v>4</v>
      </c>
      <c r="K1214" s="8"/>
      <c r="L1214" s="8">
        <v>52</v>
      </c>
      <c r="M1214" s="8"/>
      <c r="N1214" s="8">
        <v>60</v>
      </c>
      <c r="O1214" s="8">
        <v>4</v>
      </c>
      <c r="P1214" s="8"/>
      <c r="Q1214" s="8">
        <v>56</v>
      </c>
      <c r="R1214" s="8"/>
      <c r="S1214" s="8">
        <v>6</v>
      </c>
      <c r="T1214" s="8"/>
      <c r="U1214" s="8"/>
      <c r="V1214" s="8">
        <v>6</v>
      </c>
      <c r="W1214" s="8"/>
      <c r="X1214" s="7">
        <v>120</v>
      </c>
      <c r="Y1214" s="53"/>
      <c r="Z1214" s="47">
        <v>0.41</v>
      </c>
      <c r="AA1214" s="10">
        <v>2</v>
      </c>
      <c r="AB1214" s="7">
        <v>20</v>
      </c>
      <c r="AC1214" s="7">
        <v>107.28</v>
      </c>
      <c r="AD1214" s="7">
        <v>115.28</v>
      </c>
      <c r="AE1214" s="7">
        <v>12</v>
      </c>
    </row>
    <row r="1215" spans="1:31" ht="12.75"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v>5</v>
      </c>
      <c r="E1219" s="8"/>
      <c r="F1219" s="8"/>
      <c r="G1219" s="8">
        <v>5</v>
      </c>
      <c r="H1219" s="8"/>
      <c r="I1219" s="8">
        <v>20</v>
      </c>
      <c r="J1219" s="8">
        <v>3</v>
      </c>
      <c r="K1219" s="8"/>
      <c r="L1219" s="8">
        <v>17</v>
      </c>
      <c r="M1219" s="8"/>
      <c r="N1219" s="8">
        <v>23</v>
      </c>
      <c r="O1219" s="8">
        <v>3</v>
      </c>
      <c r="P1219" s="8"/>
      <c r="Q1219" s="8">
        <v>20</v>
      </c>
      <c r="R1219" s="8"/>
      <c r="S1219" s="8">
        <v>2</v>
      </c>
      <c r="T1219" s="8"/>
      <c r="U1219" s="8"/>
      <c r="V1219" s="8">
        <v>2</v>
      </c>
      <c r="W1219" s="8"/>
      <c r="X1219" s="7">
        <v>120</v>
      </c>
      <c r="Y1219" s="53"/>
      <c r="Z1219" s="47">
        <v>0.41</v>
      </c>
      <c r="AA1219" s="10">
        <v>2</v>
      </c>
      <c r="AB1219" s="7">
        <v>10</v>
      </c>
      <c r="AC1219" s="7">
        <v>36.46</v>
      </c>
      <c r="AD1219" s="7">
        <v>42.46</v>
      </c>
      <c r="AE1219" s="7">
        <v>4</v>
      </c>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5</v>
      </c>
      <c r="E1239" s="8"/>
      <c r="F1239" s="8"/>
      <c r="G1239" s="8">
        <v>5</v>
      </c>
      <c r="H1239" s="8"/>
      <c r="I1239" s="8">
        <v>13</v>
      </c>
      <c r="J1239" s="8"/>
      <c r="K1239" s="8"/>
      <c r="L1239" s="8">
        <v>13</v>
      </c>
      <c r="M1239" s="8"/>
      <c r="N1239" s="8">
        <v>16</v>
      </c>
      <c r="O1239" s="8"/>
      <c r="P1239" s="8"/>
      <c r="Q1239" s="8">
        <v>16</v>
      </c>
      <c r="R1239" s="8"/>
      <c r="S1239" s="8">
        <v>2</v>
      </c>
      <c r="T1239" s="8"/>
      <c r="U1239" s="8"/>
      <c r="V1239" s="8">
        <v>2</v>
      </c>
      <c r="W1239" s="8"/>
      <c r="X1239" s="7">
        <v>120</v>
      </c>
      <c r="Y1239" s="53"/>
      <c r="Z1239" s="47">
        <v>0.41</v>
      </c>
      <c r="AA1239" s="10">
        <v>2</v>
      </c>
      <c r="AB1239" s="7">
        <v>10</v>
      </c>
      <c r="AC1239" s="7">
        <v>26</v>
      </c>
      <c r="AD1239" s="7">
        <v>32</v>
      </c>
      <c r="AE1239" s="7">
        <v>4</v>
      </c>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c r="A1292" s="7">
        <v>501130076</v>
      </c>
      <c r="B1292" s="62" t="s">
        <v>1209</v>
      </c>
      <c r="C1292" s="9"/>
      <c r="D1292" s="8">
        <v>1</v>
      </c>
      <c r="E1292" s="8"/>
      <c r="F1292" s="8"/>
      <c r="G1292" s="8">
        <v>1</v>
      </c>
      <c r="H1292" s="8"/>
      <c r="I1292" s="8">
        <v>2</v>
      </c>
      <c r="J1292" s="8"/>
      <c r="K1292" s="8"/>
      <c r="L1292" s="8">
        <v>2</v>
      </c>
      <c r="M1292" s="8"/>
      <c r="N1292" s="8">
        <v>3</v>
      </c>
      <c r="O1292" s="8"/>
      <c r="P1292" s="8"/>
      <c r="Q1292" s="8">
        <v>3</v>
      </c>
      <c r="R1292" s="8"/>
      <c r="S1292" s="8"/>
      <c r="T1292" s="8"/>
      <c r="U1292" s="8"/>
      <c r="V1292" s="8"/>
      <c r="W1292" s="8"/>
      <c r="X1292" s="7">
        <v>120</v>
      </c>
      <c r="Y1292" s="53"/>
      <c r="Z1292" s="47">
        <v>0.41</v>
      </c>
      <c r="AA1292" s="10">
        <v>2</v>
      </c>
      <c r="AB1292" s="7">
        <v>2</v>
      </c>
      <c r="AC1292" s="7">
        <v>4</v>
      </c>
      <c r="AD1292" s="7">
        <v>6</v>
      </c>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c r="A1298" s="7">
        <v>501130082</v>
      </c>
      <c r="B1298" s="62" t="s">
        <v>1215</v>
      </c>
      <c r="C1298" s="9"/>
      <c r="D1298" s="8"/>
      <c r="E1298" s="8"/>
      <c r="F1298" s="8"/>
      <c r="G1298" s="8"/>
      <c r="H1298" s="8"/>
      <c r="I1298" s="8">
        <v>2</v>
      </c>
      <c r="J1298" s="8"/>
      <c r="K1298" s="8"/>
      <c r="L1298" s="8">
        <v>2</v>
      </c>
      <c r="M1298" s="8"/>
      <c r="N1298" s="8">
        <v>2</v>
      </c>
      <c r="O1298" s="8"/>
      <c r="P1298" s="8"/>
      <c r="Q1298" s="8">
        <v>2</v>
      </c>
      <c r="R1298" s="8"/>
      <c r="S1298" s="8"/>
      <c r="T1298" s="8"/>
      <c r="U1298" s="8"/>
      <c r="V1298" s="8"/>
      <c r="W1298" s="8"/>
      <c r="X1298" s="7">
        <v>120</v>
      </c>
      <c r="Y1298" s="53"/>
      <c r="Z1298" s="47">
        <v>0.41</v>
      </c>
      <c r="AA1298" s="10">
        <v>2</v>
      </c>
      <c r="AB1298" s="7"/>
      <c r="AC1298" s="7">
        <v>4</v>
      </c>
      <c r="AD1298" s="7">
        <v>4</v>
      </c>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hidden="1">
      <c r="A1311" s="7">
        <v>501130095</v>
      </c>
      <c r="B1311" s="62" t="s">
        <v>1228</v>
      </c>
      <c r="C1311" s="9"/>
      <c r="D1311" s="8"/>
      <c r="E1311" s="8"/>
      <c r="F1311" s="8"/>
      <c r="G1311" s="8"/>
      <c r="H1311" s="8"/>
      <c r="I1311" s="8"/>
      <c r="J1311" s="8"/>
      <c r="K1311" s="8"/>
      <c r="L1311" s="8"/>
      <c r="M1311" s="8"/>
      <c r="N1311" s="8"/>
      <c r="O1311" s="8"/>
      <c r="P1311" s="8"/>
      <c r="Q1311" s="8"/>
      <c r="R1311" s="8"/>
      <c r="S1311" s="8"/>
      <c r="T1311" s="8"/>
      <c r="U1311" s="8"/>
      <c r="V1311" s="8"/>
      <c r="W1311" s="8"/>
      <c r="X1311" s="7">
        <v>120</v>
      </c>
      <c r="Y1311" s="53"/>
      <c r="Z1311" s="47">
        <v>0.41</v>
      </c>
      <c r="AA1311" s="10">
        <v>2</v>
      </c>
      <c r="AB1311" s="7"/>
      <c r="AC1311" s="7"/>
      <c r="AD1311" s="7"/>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c r="A1342" s="7">
        <v>501140001</v>
      </c>
      <c r="B1342" s="62" t="s">
        <v>1255</v>
      </c>
      <c r="C1342" s="9"/>
      <c r="D1342" s="8">
        <v>3</v>
      </c>
      <c r="E1342" s="8"/>
      <c r="F1342" s="8"/>
      <c r="G1342" s="8">
        <v>3</v>
      </c>
      <c r="H1342" s="8"/>
      <c r="I1342" s="8"/>
      <c r="J1342" s="8"/>
      <c r="K1342" s="8"/>
      <c r="L1342" s="8"/>
      <c r="M1342" s="8"/>
      <c r="N1342" s="8">
        <v>3</v>
      </c>
      <c r="O1342" s="8"/>
      <c r="P1342" s="8"/>
      <c r="Q1342" s="8">
        <v>3</v>
      </c>
      <c r="R1342" s="8"/>
      <c r="S1342" s="8"/>
      <c r="T1342" s="8"/>
      <c r="U1342" s="8"/>
      <c r="V1342" s="8"/>
      <c r="W1342" s="8"/>
      <c r="X1342" s="7">
        <v>132</v>
      </c>
      <c r="Y1342" s="53"/>
      <c r="Z1342" s="47">
        <v>0.41</v>
      </c>
      <c r="AA1342" s="10">
        <v>2</v>
      </c>
      <c r="AB1342" s="7">
        <v>6.6</v>
      </c>
      <c r="AC1342" s="7"/>
      <c r="AD1342" s="7">
        <v>6.6</v>
      </c>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v>1</v>
      </c>
      <c r="E1418" s="65"/>
      <c r="F1418" s="65"/>
      <c r="G1418" s="65">
        <v>1</v>
      </c>
      <c r="H1418" s="65"/>
      <c r="I1418" s="65">
        <v>6</v>
      </c>
      <c r="J1418" s="65"/>
      <c r="K1418" s="65"/>
      <c r="L1418" s="65">
        <v>6</v>
      </c>
      <c r="M1418" s="65"/>
      <c r="N1418" s="65">
        <v>4</v>
      </c>
      <c r="O1418" s="65"/>
      <c r="P1418" s="65"/>
      <c r="Q1418" s="65">
        <v>4</v>
      </c>
      <c r="R1418" s="65"/>
      <c r="S1418" s="65">
        <v>3</v>
      </c>
      <c r="T1418" s="65"/>
      <c r="U1418" s="65"/>
      <c r="V1418" s="65">
        <v>3</v>
      </c>
      <c r="W1418" s="65"/>
      <c r="X1418" s="70">
        <v>130</v>
      </c>
      <c r="Y1418" s="72"/>
      <c r="Z1418" s="73">
        <v>0.41</v>
      </c>
      <c r="AA1418" s="74">
        <v>2</v>
      </c>
      <c r="AB1418" s="70">
        <v>2.16666666666667</v>
      </c>
      <c r="AC1418" s="70">
        <v>13</v>
      </c>
      <c r="AD1418" s="70">
        <v>8.66666666666667</v>
      </c>
      <c r="AE1418" s="70">
        <v>6.5</v>
      </c>
    </row>
    <row r="1419" spans="1:31" ht="12.75">
      <c r="A1419" s="70">
        <v>600020000</v>
      </c>
      <c r="B1419" s="71" t="s">
        <v>684</v>
      </c>
      <c r="C1419" s="64"/>
      <c r="D1419" s="65"/>
      <c r="E1419" s="65"/>
      <c r="F1419" s="65"/>
      <c r="G1419" s="65"/>
      <c r="H1419" s="65"/>
      <c r="I1419" s="65">
        <v>10</v>
      </c>
      <c r="J1419" s="65"/>
      <c r="K1419" s="65"/>
      <c r="L1419" s="65">
        <v>10</v>
      </c>
      <c r="M1419" s="65"/>
      <c r="N1419" s="65">
        <v>8</v>
      </c>
      <c r="O1419" s="65"/>
      <c r="P1419" s="65"/>
      <c r="Q1419" s="65">
        <v>8</v>
      </c>
      <c r="R1419" s="65"/>
      <c r="S1419" s="65">
        <v>2</v>
      </c>
      <c r="T1419" s="65"/>
      <c r="U1419" s="65"/>
      <c r="V1419" s="65">
        <v>2</v>
      </c>
      <c r="W1419" s="65"/>
      <c r="X1419" s="70">
        <v>60</v>
      </c>
      <c r="Y1419" s="72"/>
      <c r="Z1419" s="73">
        <v>0.41</v>
      </c>
      <c r="AA1419" s="74">
        <v>2</v>
      </c>
      <c r="AB1419" s="70"/>
      <c r="AC1419" s="70">
        <v>10</v>
      </c>
      <c r="AD1419" s="70">
        <v>8</v>
      </c>
      <c r="AE1419" s="70">
        <v>2</v>
      </c>
    </row>
    <row r="1420" spans="1:31" ht="15" customHeight="1">
      <c r="A1420" s="104" t="s">
        <v>6</v>
      </c>
      <c r="B1420" s="105"/>
      <c r="C1420" s="11"/>
      <c r="D1420" s="12">
        <f>SUM(E1420:H1420)</f>
        <v>124</v>
      </c>
      <c r="E1420" s="12">
        <f>E877+E1418+E1419</f>
        <v>2</v>
      </c>
      <c r="F1420" s="12">
        <f>F877+F1418+F1419</f>
        <v>0</v>
      </c>
      <c r="G1420" s="12">
        <f>G877+G1418+G1419</f>
        <v>122</v>
      </c>
      <c r="H1420" s="12">
        <f>H877+H1418+H1419</f>
        <v>0</v>
      </c>
      <c r="I1420" s="12">
        <f>SUM(J1420:M1420)</f>
        <v>802</v>
      </c>
      <c r="J1420" s="12">
        <f>J877+J1418+J1419</f>
        <v>44</v>
      </c>
      <c r="K1420" s="12">
        <f>K877+K1418+K1419</f>
        <v>0</v>
      </c>
      <c r="L1420" s="12">
        <f>L877+L1418+L1419</f>
        <v>758</v>
      </c>
      <c r="M1420" s="12">
        <f>M877+M1418+M1419</f>
        <v>0</v>
      </c>
      <c r="N1420" s="12">
        <f>SUM(O1420:R1420)</f>
        <v>802</v>
      </c>
      <c r="O1420" s="12">
        <f>O877+O1418+O1419</f>
        <v>46</v>
      </c>
      <c r="P1420" s="12">
        <f>P877+P1418+P1419</f>
        <v>0</v>
      </c>
      <c r="Q1420" s="12">
        <f>Q877+Q1418+Q1419</f>
        <v>756</v>
      </c>
      <c r="R1420" s="12">
        <f>R877+R1418+R1419</f>
        <v>0</v>
      </c>
      <c r="S1420" s="12">
        <f>SUM(T1420:W1420)</f>
        <v>124</v>
      </c>
      <c r="T1420" s="12">
        <f>T877+T1418+T1419</f>
        <v>0</v>
      </c>
      <c r="U1420" s="12">
        <f>U877+U1418+U1419</f>
        <v>0</v>
      </c>
      <c r="V1420" s="12">
        <f>V877+V1418+V1419</f>
        <v>124</v>
      </c>
      <c r="W1420" s="12">
        <f>W877+W1418+W1419</f>
        <v>0</v>
      </c>
      <c r="X1420" s="36" t="s">
        <v>1964</v>
      </c>
      <c r="Y1420" s="54"/>
      <c r="Z1420" s="48" t="s">
        <v>1964</v>
      </c>
      <c r="AA1420" s="42" t="s">
        <v>1964</v>
      </c>
      <c r="AB1420" s="38">
        <f>AB877+AB1418+AB1419</f>
        <v>269.7970000000001</v>
      </c>
      <c r="AC1420" s="38">
        <f>AC877+AC1418+AC1419</f>
        <v>1704.032666666668</v>
      </c>
      <c r="AD1420" s="38">
        <f>AD877+AD1418+AD1419</f>
        <v>1687.3130000000008</v>
      </c>
      <c r="AE1420" s="38">
        <f>AE877+AE1418+AE1419</f>
        <v>286.51666666666677</v>
      </c>
    </row>
    <row r="1421" spans="1:32" s="25" customFormat="1" ht="15" customHeight="1">
      <c r="A1421" s="106" t="s">
        <v>1331</v>
      </c>
      <c r="B1421" s="107"/>
      <c r="C1421" s="13"/>
      <c r="D1421" s="6">
        <f>SUM(E1421:H1421)</f>
        <v>494</v>
      </c>
      <c r="E1421" s="6">
        <f>E529+E726+E875+E1420</f>
        <v>129</v>
      </c>
      <c r="F1421" s="6">
        <f>F529+F726+F875+F1420</f>
        <v>0</v>
      </c>
      <c r="G1421" s="6">
        <f>G529+G726+G875+G1420</f>
        <v>364</v>
      </c>
      <c r="H1421" s="6">
        <f>H529+H726+H875+H1420</f>
        <v>1</v>
      </c>
      <c r="I1421" s="6">
        <f>SUM(J1421:M1421)</f>
        <v>2385</v>
      </c>
      <c r="J1421" s="6">
        <f>J529+J726+J875+J1420</f>
        <v>384</v>
      </c>
      <c r="K1421" s="6">
        <f>K529+K726+K875+K1420</f>
        <v>0</v>
      </c>
      <c r="L1421" s="6">
        <f>L529+L726+L875+L1420</f>
        <v>2001</v>
      </c>
      <c r="M1421" s="6">
        <f>M529+M726+M875+M1420</f>
        <v>0</v>
      </c>
      <c r="N1421" s="6">
        <f>SUM(O1421:R1421)</f>
        <v>2309</v>
      </c>
      <c r="O1421" s="6">
        <f>O529+O726+O875+O1420</f>
        <v>513</v>
      </c>
      <c r="P1421" s="6">
        <f>P529+P726+P875+P1420</f>
        <v>0</v>
      </c>
      <c r="Q1421" s="6">
        <f>Q529+Q726+Q875+Q1420</f>
        <v>1795</v>
      </c>
      <c r="R1421" s="6">
        <f>R529+R726+R875+R1420</f>
        <v>1</v>
      </c>
      <c r="S1421" s="6">
        <f>SUM(T1421:W1421)</f>
        <v>570</v>
      </c>
      <c r="T1421" s="6">
        <f>T529+T726+T875+T1420</f>
        <v>0</v>
      </c>
      <c r="U1421" s="6">
        <f>U529+U726+U875+U1420</f>
        <v>0</v>
      </c>
      <c r="V1421" s="6">
        <f>V529+V726+V875+V1420</f>
        <v>570</v>
      </c>
      <c r="W1421" s="6">
        <f>W529+W726+W875+W1420</f>
        <v>0</v>
      </c>
      <c r="X1421" s="37" t="s">
        <v>1964</v>
      </c>
      <c r="Y1421" s="55"/>
      <c r="Z1421" s="49" t="s">
        <v>1964</v>
      </c>
      <c r="AA1421" s="43" t="s">
        <v>1964</v>
      </c>
      <c r="AB1421" s="32">
        <f>AB529+AB726+AB875+AB1420</f>
        <v>1786.5206666666652</v>
      </c>
      <c r="AC1421" s="32">
        <f>AC529+AC726+AC875+AC1420</f>
        <v>7180.670166666667</v>
      </c>
      <c r="AD1421" s="32">
        <f>AD529+AD726+AD875+AD1420</f>
        <v>6411.9241666666685</v>
      </c>
      <c r="AE1421" s="32">
        <f>AE529+AE726+AE875+AE1420</f>
        <v>2555.266666666666</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&amp;L7259100C&amp;C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1965</v>
      </c>
      <c r="B9" s="109"/>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8" t="s">
        <v>1966</v>
      </c>
      <c r="B440" s="109"/>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4" t="s">
        <v>6</v>
      </c>
      <c r="B502" s="105"/>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6" t="s">
        <v>686</v>
      </c>
      <c r="B503" s="107"/>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8" t="s">
        <v>1972</v>
      </c>
      <c r="B504" s="109"/>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4" t="s">
        <v>6</v>
      </c>
      <c r="B639" s="105"/>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6" t="s">
        <v>817</v>
      </c>
      <c r="B640" s="107"/>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8" t="s">
        <v>1978</v>
      </c>
      <c r="B641" s="109"/>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245</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4" t="s">
        <v>6</v>
      </c>
      <c r="B1185" s="105"/>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6" t="s">
        <v>1331</v>
      </c>
      <c r="B1186" s="107"/>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&amp;L7259100C&amp;C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1335</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597</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&amp;L7259100C&amp;C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14" t="s">
        <v>2199</v>
      </c>
      <c r="AC5" s="114" t="s">
        <v>2200</v>
      </c>
      <c r="AD5" s="114" t="s">
        <v>2201</v>
      </c>
      <c r="AE5" s="114"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15"/>
      <c r="AC6" s="115"/>
      <c r="AD6" s="115"/>
      <c r="AE6" s="115"/>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2070</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405</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&amp;L7259100C&amp;C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&amp;L7259100C&amp;C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2181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&amp;L7259100C&amp;C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6" t="s">
        <v>1352</v>
      </c>
      <c r="B1" s="116"/>
      <c r="C1" s="116"/>
      <c r="D1" s="116"/>
      <c r="E1" s="116"/>
      <c r="F1" s="116"/>
      <c r="G1" s="116"/>
      <c r="H1" s="116"/>
      <c r="I1" s="116"/>
      <c r="J1" s="116"/>
      <c r="K1" s="28"/>
    </row>
    <row r="2" spans="1:11" s="23" customFormat="1" ht="25.5" customHeight="1">
      <c r="A2" s="99" t="s">
        <v>1340</v>
      </c>
      <c r="B2" s="117"/>
      <c r="C2" s="100" t="s">
        <v>2</v>
      </c>
      <c r="D2" s="100" t="s">
        <v>12</v>
      </c>
      <c r="E2" s="100" t="s">
        <v>13</v>
      </c>
      <c r="F2" s="100" t="s">
        <v>14</v>
      </c>
      <c r="G2" s="100" t="s">
        <v>5</v>
      </c>
      <c r="H2" s="100"/>
      <c r="I2" s="100"/>
      <c r="J2" s="100"/>
      <c r="K2" s="29"/>
    </row>
    <row r="3" spans="1:11" s="23" customFormat="1" ht="12.75">
      <c r="A3" s="99"/>
      <c r="B3" s="118"/>
      <c r="C3" s="100"/>
      <c r="D3" s="100"/>
      <c r="E3" s="100"/>
      <c r="F3" s="100"/>
      <c r="G3" s="97" t="s">
        <v>1341</v>
      </c>
      <c r="H3" s="97" t="s">
        <v>1342</v>
      </c>
      <c r="I3" s="97" t="s">
        <v>1343</v>
      </c>
      <c r="J3" s="97"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0</v>
      </c>
      <c r="D6" s="33">
        <f>SUM(D7:D35)</f>
        <v>0</v>
      </c>
      <c r="E6" s="33">
        <f>SUM(E7:E35)</f>
        <v>0</v>
      </c>
      <c r="F6" s="33">
        <f>SUM(F7:F35)</f>
        <v>0</v>
      </c>
      <c r="G6" s="33">
        <f>SUM(G7:G35)</f>
        <v>0</v>
      </c>
      <c r="H6" s="33">
        <f>SUM(H7:H35)</f>
        <v>0</v>
      </c>
      <c r="I6" s="33">
        <f>SUM(I7:I35)</f>
        <v>0</v>
      </c>
      <c r="J6" s="33">
        <f>SUM(J7:J35)</f>
        <v>0</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494</v>
      </c>
      <c r="D322" s="33">
        <f>SUM(D323:D346)</f>
        <v>2385</v>
      </c>
      <c r="E322" s="33">
        <f>SUM(E323:E346)</f>
        <v>2309</v>
      </c>
      <c r="F322" s="33">
        <f>SUM(F323:F346)</f>
        <v>570</v>
      </c>
      <c r="G322" s="33">
        <f>SUM(G323:G346)</f>
        <v>1786.52066666667</v>
      </c>
      <c r="H322" s="33">
        <f>SUM(H323:H346)</f>
        <v>7180.67016666663</v>
      </c>
      <c r="I322" s="33">
        <f>SUM(I323:I346)</f>
        <v>6411.92416666661</v>
      </c>
      <c r="J322" s="33">
        <f>SUM(J323:J346)</f>
        <v>2555.26666666667</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c r="A346" s="8" t="s">
        <v>1693</v>
      </c>
      <c r="B346" s="19">
        <v>3013</v>
      </c>
      <c r="C346" s="7">
        <v>494</v>
      </c>
      <c r="D346" s="7">
        <v>2385</v>
      </c>
      <c r="E346" s="7">
        <v>2309</v>
      </c>
      <c r="F346" s="7">
        <v>570</v>
      </c>
      <c r="G346" s="7">
        <v>1786.52066666667</v>
      </c>
      <c r="H346" s="7">
        <v>7180.67016666663</v>
      </c>
      <c r="I346" s="7">
        <v>6411.92416666661</v>
      </c>
      <c r="J346" s="7">
        <v>2555.26666666667</v>
      </c>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494</v>
      </c>
      <c r="D617" s="34">
        <f>D6+D36+D54+D101+D125+D151+D165+D194+D212+D241+D265+D281+D311+D322+D347+D381+D413+D432+D453+D471+D509+D530+D552+D576+D592</f>
        <v>2385</v>
      </c>
      <c r="E617" s="34">
        <f>E6+E36+E54+E101+E125+E151+E165+E194+E212+E241+E265+E281+E311+E322+E347+E381+E413+E432+E453+E471+E509+E530+E552+E576+E592</f>
        <v>2309</v>
      </c>
      <c r="F617" s="34">
        <f>F6+F36+F54+F101+F125+F151+F165+F194+F212+F241+F265+F281+F311+F322+F347+F381+F413+F432+F453+F471+F509+F530+F552+F576+F592</f>
        <v>570</v>
      </c>
      <c r="G617" s="34">
        <f>G6+G36+G54+G101+G125+G151+G165+G194+G212+G241+G265+G281+G311+G322+G347+G381+G413+G432+G453+G471+G509+G530+G552+G576+G592</f>
        <v>1786.52066666667</v>
      </c>
      <c r="H617" s="34">
        <f>H6+H36+H54+H101+H125+H151+H165+H194+H212+H241+H265+H281+H311+H322+H347+H381+H413+H432+H453+H471+H509+H530+H552+H576+H592</f>
        <v>7180.67016666663</v>
      </c>
      <c r="I617" s="34">
        <f>I6+I36+I54+I101+I125+I151+I165+I194+I212+I241+I265+I281+I311+I322+I347+I381+I413+I432+I453+I471+I509+I530+I552+I576+I592</f>
        <v>6411.92416666661</v>
      </c>
      <c r="J617" s="34">
        <f>J6+J36+J54+J101+J125+J151+J165+J194+J212+J241+J265+J281+J311+J322+J347+J381+J413+J432+J453+J471+J509+J530+J552+J576+J592</f>
        <v>2555.26666666667</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494</v>
      </c>
      <c r="D715" s="32">
        <f aca="true" t="shared" si="1" ref="D715:I715">D617+D643+D670+D679+D706+D714</f>
        <v>2385</v>
      </c>
      <c r="E715" s="32">
        <f t="shared" si="1"/>
        <v>2309</v>
      </c>
      <c r="F715" s="32">
        <f t="shared" si="1"/>
        <v>570</v>
      </c>
      <c r="G715" s="32">
        <f t="shared" si="1"/>
        <v>1786.52066666667</v>
      </c>
      <c r="H715" s="32">
        <f t="shared" si="1"/>
        <v>7180.67016666663</v>
      </c>
      <c r="I715" s="32">
        <f t="shared" si="1"/>
        <v>6411.92416666661</v>
      </c>
      <c r="J715" s="32">
        <f>J617+J643+J670+J679+J706+J714</f>
        <v>2555.26666666667</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&amp;L7259100C&amp;C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Чернуха</cp:lastModifiedBy>
  <dcterms:created xsi:type="dcterms:W3CDTF">2021-01-22T06:15:46Z</dcterms:created>
  <dcterms:modified xsi:type="dcterms:W3CDTF">2022-01-17T06:58:01Z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справ_00486_4.2021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7259100C</vt:lpwstr>
  </property>
  <property fmtid="{D5CDD505-2E9C-101B-9397-08002B2CF9AE}" pid="10" name="Підрозд">
    <vt:lpwstr>Южноукраїнський міський суд Миколаївської області</vt:lpwstr>
  </property>
  <property fmtid="{D5CDD505-2E9C-101B-9397-08002B2CF9AE}" pid="11" name="ПідрозділDB">
    <vt:i4>0</vt:i4>
  </property>
  <property fmtid="{D5CDD505-2E9C-101B-9397-08002B2CF9AE}" pid="12" name="Підрозділ">
    <vt:i4>723</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18662F70</vt:lpwstr>
  </property>
  <property fmtid="{D5CDD505-2E9C-101B-9397-08002B2CF9AE}" pid="17" name="Версія ">
    <vt:lpwstr>3.29.0.1578</vt:lpwstr>
  </property>
</Properties>
</file>